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lf Contained\Desktop\"/>
    </mc:Choice>
  </mc:AlternateContent>
  <bookViews>
    <workbookView xWindow="4035" yWindow="2100" windowWidth="17670" windowHeight="14190"/>
  </bookViews>
  <sheets>
    <sheet name="Витебск" sheetId="1" r:id="rId1"/>
    <sheet name="Лист2" sheetId="2" r:id="rId2"/>
    <sheet name="Лист3" sheetId="3" r:id="rId3"/>
  </sheets>
  <definedNames>
    <definedName name="_xlnm.Print_Area" localSheetId="0">Витебск!$B$1:$I$184</definedName>
  </definedNames>
  <calcPr calcId="162913"/>
</workbook>
</file>

<file path=xl/calcChain.xml><?xml version="1.0" encoding="utf-8"?>
<calcChain xmlns="http://schemas.openxmlformats.org/spreadsheetml/2006/main">
  <c r="G42" i="1" l="1"/>
  <c r="G72" i="1"/>
  <c r="G149" i="1" l="1"/>
  <c r="G64" i="1" l="1"/>
  <c r="G63" i="1"/>
  <c r="G62" i="1"/>
  <c r="G61" i="1"/>
  <c r="G127" i="1" l="1"/>
  <c r="G126" i="1"/>
  <c r="G124" i="1"/>
  <c r="G52" i="1"/>
  <c r="G29" i="1"/>
  <c r="G143" i="1" l="1"/>
  <c r="G30" i="1"/>
  <c r="G10" i="1" l="1"/>
  <c r="G22" i="1"/>
  <c r="G77" i="1" l="1"/>
  <c r="G76" i="1"/>
  <c r="G75" i="1"/>
  <c r="G74" i="1"/>
  <c r="G73" i="1"/>
  <c r="G71" i="1"/>
  <c r="G70" i="1"/>
  <c r="G69" i="1"/>
  <c r="G68" i="1"/>
  <c r="G67" i="1"/>
  <c r="G66" i="1"/>
  <c r="G65" i="1"/>
  <c r="G60" i="1"/>
  <c r="G59" i="1"/>
  <c r="G58" i="1"/>
  <c r="G57" i="1"/>
  <c r="G56" i="1"/>
  <c r="G55" i="1"/>
  <c r="G54" i="1"/>
  <c r="G53" i="1"/>
  <c r="G51" i="1"/>
  <c r="G50" i="1"/>
  <c r="G49" i="1"/>
  <c r="G48" i="1"/>
  <c r="G47" i="1"/>
  <c r="G46" i="1"/>
  <c r="G45" i="1"/>
  <c r="G44" i="1"/>
  <c r="G43" i="1"/>
  <c r="G41" i="1"/>
  <c r="G40" i="1"/>
  <c r="G39" i="1"/>
  <c r="G38" i="1"/>
  <c r="G37" i="1"/>
  <c r="G36" i="1"/>
  <c r="G35" i="1"/>
  <c r="G34" i="1"/>
  <c r="G33" i="1"/>
  <c r="G79" i="1"/>
  <c r="G80" i="1"/>
  <c r="G81" i="1"/>
  <c r="G82" i="1"/>
  <c r="G83" i="1"/>
  <c r="G84" i="1"/>
  <c r="G86" i="1"/>
  <c r="G87" i="1"/>
  <c r="G88" i="1"/>
  <c r="G89" i="1"/>
  <c r="G90" i="1"/>
  <c r="G91" i="1"/>
  <c r="G184" i="1" l="1"/>
  <c r="G14" i="1" l="1"/>
  <c r="G121" i="1"/>
  <c r="G31" i="1"/>
  <c r="G28" i="1"/>
  <c r="G174" i="1" l="1"/>
  <c r="G146" i="1"/>
  <c r="G151" i="1" l="1"/>
  <c r="G150" i="1"/>
  <c r="G148" i="1"/>
  <c r="G147" i="1"/>
  <c r="G145" i="1"/>
  <c r="G144" i="1"/>
  <c r="G142" i="1"/>
  <c r="G141" i="1"/>
  <c r="G140" i="1"/>
  <c r="G139" i="1"/>
  <c r="G138" i="1"/>
  <c r="G137" i="1"/>
  <c r="G136" i="1"/>
  <c r="G135" i="1"/>
  <c r="G134" i="1"/>
  <c r="G133" i="1"/>
  <c r="G114" i="1" l="1"/>
  <c r="G115" i="1"/>
  <c r="G116" i="1"/>
  <c r="G117" i="1"/>
  <c r="G118" i="1"/>
  <c r="G119" i="1"/>
  <c r="G122" i="1"/>
  <c r="G123" i="1"/>
  <c r="G125" i="1"/>
  <c r="G129" i="1"/>
  <c r="G131" i="1"/>
  <c r="G153" i="1"/>
  <c r="G154" i="1"/>
  <c r="G155" i="1"/>
  <c r="G156" i="1"/>
  <c r="G157" i="1"/>
  <c r="G158" i="1"/>
  <c r="G159" i="1"/>
  <c r="G160" i="1"/>
  <c r="G162" i="1"/>
  <c r="G163" i="1"/>
  <c r="G164" i="1"/>
  <c r="G165" i="1"/>
  <c r="G166" i="1"/>
  <c r="G167" i="1"/>
  <c r="G169" i="1"/>
  <c r="G170" i="1"/>
  <c r="G171" i="1"/>
  <c r="G172" i="1"/>
  <c r="G173" i="1"/>
  <c r="G176" i="1"/>
  <c r="G177" i="1"/>
  <c r="G178" i="1"/>
  <c r="G179" i="1"/>
  <c r="G181" i="1"/>
  <c r="G182" i="1"/>
  <c r="G183" i="1"/>
  <c r="G16" i="1" l="1"/>
  <c r="G15" i="1"/>
  <c r="G24" i="1" l="1"/>
  <c r="G25" i="1" l="1"/>
  <c r="G19" i="1" l="1"/>
  <c r="G106" i="1" l="1"/>
  <c r="G107" i="1"/>
  <c r="G108" i="1"/>
  <c r="G109" i="1"/>
  <c r="G110" i="1"/>
  <c r="G111" i="1"/>
  <c r="G112" i="1"/>
  <c r="G105" i="1"/>
  <c r="G20" i="1"/>
  <c r="G21" i="1"/>
  <c r="G23" i="1"/>
  <c r="G26" i="1"/>
  <c r="G18" i="1"/>
  <c r="G9" i="1"/>
  <c r="G11" i="1"/>
  <c r="G12" i="1"/>
  <c r="G13" i="1"/>
  <c r="G8" i="1"/>
</calcChain>
</file>

<file path=xl/sharedStrings.xml><?xml version="1.0" encoding="utf-8"?>
<sst xmlns="http://schemas.openxmlformats.org/spreadsheetml/2006/main" count="361" uniqueCount="202">
  <si>
    <t>АРМАТУРА ГЛАДКАЯ</t>
  </si>
  <si>
    <t>Арматура глад. ф 6 мм А240С</t>
  </si>
  <si>
    <t>Арматура глад. ф 8 мм А240С</t>
  </si>
  <si>
    <t>Арматура глад. ф 10 мм А240С</t>
  </si>
  <si>
    <t>Арматура глад. ф 12 мм А240С</t>
  </si>
  <si>
    <t>Арматура глад. ф 14 мм А240С</t>
  </si>
  <si>
    <t>Арматура глад. ф 16 мм А240С</t>
  </si>
  <si>
    <t>Арматура глад. ф 20 мм А240С</t>
  </si>
  <si>
    <t>АРМАТУРА РИФЛЕНАЯ</t>
  </si>
  <si>
    <t>Арматура рифл. ф 6 мм А500С</t>
  </si>
  <si>
    <t>Арматура рифл. ф 8 мм А500С</t>
  </si>
  <si>
    <t>Арматура рифл. ф 10 мм А500С</t>
  </si>
  <si>
    <t>Арматура рифл. ф 12 мм А500С</t>
  </si>
  <si>
    <t>Арматура рифл. ф 14 мм А500С</t>
  </si>
  <si>
    <t>Арматура рифл. ф 16 мм А500С</t>
  </si>
  <si>
    <t>ТРУБА ПРОФИЛЬНАЯ</t>
  </si>
  <si>
    <t xml:space="preserve">Трубы э/св проф. 20х20х2,0 мм </t>
  </si>
  <si>
    <t>Трубы э/св проф. 40х20х1,5 мм</t>
  </si>
  <si>
    <t xml:space="preserve">Трубы э/св проф. 40х40х1,5 мм </t>
  </si>
  <si>
    <t xml:space="preserve">Трубы э/св проф. 40х40х2,0 мм </t>
  </si>
  <si>
    <t xml:space="preserve">Трубы э/св проф. 50х25х2,0 мм </t>
  </si>
  <si>
    <t xml:space="preserve">Трубы э/св проф. 50х50х2,0 мм </t>
  </si>
  <si>
    <t>Трубы э/св проф. 60х60х2,0 мм</t>
  </si>
  <si>
    <t xml:space="preserve">Трубы э/св проф. 80х80х3,0 мм </t>
  </si>
  <si>
    <t xml:space="preserve">Трубы э/св проф. 100х100х4,0 мм </t>
  </si>
  <si>
    <t>Труба в/г Ду 15х2,8 мм</t>
  </si>
  <si>
    <t xml:space="preserve">Труба в/г Ду 20х2,8 мм </t>
  </si>
  <si>
    <t xml:space="preserve">Труба в/г Ду 25х3,2 мм </t>
  </si>
  <si>
    <t>ТРУБА КРУГЛАЯ (В/Г)</t>
  </si>
  <si>
    <t>ТРУБА КРУГЛАЯ (ЭЛЕКТРОСВАРНАЯ)</t>
  </si>
  <si>
    <t>Трубы э/св ф 57х3,0 мм</t>
  </si>
  <si>
    <t xml:space="preserve">Трубы э/св ф 76х3,0 мм </t>
  </si>
  <si>
    <t xml:space="preserve">Трубы э/св ф 89х3,0 мм </t>
  </si>
  <si>
    <t>ЛИСТ ХОЛОДНОКАТАННЫЙ</t>
  </si>
  <si>
    <t xml:space="preserve">Лист г/к 1,5х1250х2500 мм </t>
  </si>
  <si>
    <t>Лист г/к 2,0х1250х2500 мм</t>
  </si>
  <si>
    <t xml:space="preserve">Лист г/к 3,0х1250х2500 мм </t>
  </si>
  <si>
    <t xml:space="preserve">Лист г/к 4х1500х6000 мм </t>
  </si>
  <si>
    <t xml:space="preserve">Лист г/к 5х1500х6000 мм </t>
  </si>
  <si>
    <t xml:space="preserve">Лист г/к 6х1500х6000 мм </t>
  </si>
  <si>
    <t xml:space="preserve">Лист г/к 8х1500х6000 мм </t>
  </si>
  <si>
    <t xml:space="preserve">Лист г/к 10х1500х6000 мм </t>
  </si>
  <si>
    <t xml:space="preserve">Лист х/к 0,8х1250х2500 мм </t>
  </si>
  <si>
    <t>Лист х/к 1,0х1250х2500 мм</t>
  </si>
  <si>
    <t xml:space="preserve">Лист х/к 1,2х1250х2500 мм </t>
  </si>
  <si>
    <t xml:space="preserve">Лист х/к 1,5х1250х2500 мм </t>
  </si>
  <si>
    <t xml:space="preserve">Лист х/к 2,0х1250х2500 мм </t>
  </si>
  <si>
    <t>ЛИСТ ГОРЯЧЕКАТАННЫЙ</t>
  </si>
  <si>
    <t>ЛИСТ ОЦИНКОВАННЫЙ</t>
  </si>
  <si>
    <t>ЛИСТ РИФЛЕННЫЙ</t>
  </si>
  <si>
    <t>УГОЛОК</t>
  </si>
  <si>
    <t xml:space="preserve">Уголок 25х25х4 мм </t>
  </si>
  <si>
    <t xml:space="preserve">Уголок 40х40х4 мм </t>
  </si>
  <si>
    <t xml:space="preserve">Уголок 50х50х4 мм </t>
  </si>
  <si>
    <t xml:space="preserve">Уголок 100х100х7 мм </t>
  </si>
  <si>
    <t>ШВЕЛЛЕР</t>
  </si>
  <si>
    <t>Швеллер №6,5 П</t>
  </si>
  <si>
    <t>Швеллер №8 П</t>
  </si>
  <si>
    <t xml:space="preserve">Швеллер № 10 П </t>
  </si>
  <si>
    <t xml:space="preserve">Швеллер № 12 П </t>
  </si>
  <si>
    <t xml:space="preserve">Швеллер № 14 П </t>
  </si>
  <si>
    <t xml:space="preserve">Швеллер № 16 П </t>
  </si>
  <si>
    <t>метр</t>
  </si>
  <si>
    <t>штука</t>
  </si>
  <si>
    <t>ПОЛОСА</t>
  </si>
  <si>
    <t>КВАДРАТ</t>
  </si>
  <si>
    <t>Полоса 40х4 мм</t>
  </si>
  <si>
    <t>Квадрат 10х10 ст.3</t>
  </si>
  <si>
    <t>Квадрат 12х12 ст.3</t>
  </si>
  <si>
    <t>Единица 
измерения</t>
  </si>
  <si>
    <t>Длинна 
на складе</t>
  </si>
  <si>
    <t>Цена за 
1 метр/лист 
руб. с НДС</t>
  </si>
  <si>
    <t>Цена за 
1 тонну, 
руб. с НДС</t>
  </si>
  <si>
    <t>АРМАТУРА</t>
  </si>
  <si>
    <t>ТРУБА</t>
  </si>
  <si>
    <t>ЛИСТ</t>
  </si>
  <si>
    <t>Полоса 20х4 мм</t>
  </si>
  <si>
    <t>www.metalgroup.by</t>
  </si>
  <si>
    <t xml:space="preserve">Наименование </t>
  </si>
  <si>
    <t>Квадрат 14х14 ст.3</t>
  </si>
  <si>
    <t>Уголок 32х32х4 мм</t>
  </si>
  <si>
    <t xml:space="preserve">Трубы э/св проф. 15х15х1,5 мм </t>
  </si>
  <si>
    <t xml:space="preserve">Уголок 63х63х4 мм </t>
  </si>
  <si>
    <t xml:space="preserve">Уголок 75х75х5 мм </t>
  </si>
  <si>
    <t>Трубы э/св проф. 30х30х2,0 мм</t>
  </si>
  <si>
    <t>Трубы э/св проф. 80х40х3,0 мм</t>
  </si>
  <si>
    <t>Трубы э/св проф. 25х25х1,5 мм</t>
  </si>
  <si>
    <t xml:space="preserve">Уголок 50х50х5 мм </t>
  </si>
  <si>
    <t xml:space="preserve">Трубы э/св проф. 60х40х3,0 мм </t>
  </si>
  <si>
    <t>Трубы э/св проф. 60х60х3,0 мм</t>
  </si>
  <si>
    <t>Арматура рифл. ф 25мм А500С</t>
  </si>
  <si>
    <t>Трубы э/св проф. 25х25х2,0 мм</t>
  </si>
  <si>
    <t xml:space="preserve">Трубы э/св проф. 40х40х3,0 мм </t>
  </si>
  <si>
    <t xml:space="preserve">Трубы э/св проф. 50х50х3,0 мм </t>
  </si>
  <si>
    <t xml:space="preserve">Трубы э/св проф.60х30х2,0 мм </t>
  </si>
  <si>
    <t>Трубы э/св ф 57х3,5 мм</t>
  </si>
  <si>
    <t xml:space="preserve">Трубы э/св ф 76х3,5 мм </t>
  </si>
  <si>
    <t xml:space="preserve">Трубы э/св ф 89х3,5 мм </t>
  </si>
  <si>
    <t xml:space="preserve">Уголок 25х25х3 мм </t>
  </si>
  <si>
    <t xml:space="preserve">Уголок 45х45х4 мм </t>
  </si>
  <si>
    <t xml:space="preserve">Уголок 63х63х5 мм </t>
  </si>
  <si>
    <t xml:space="preserve">Уголок 75х75х6 мм </t>
  </si>
  <si>
    <t xml:space="preserve">Швеллер № 18 П </t>
  </si>
  <si>
    <t xml:space="preserve">Швеллер № 20П </t>
  </si>
  <si>
    <t xml:space="preserve">Труба в/г Ду 40х3,0 мм </t>
  </si>
  <si>
    <t xml:space="preserve">Труба в/г Ду 50х3,0 мм </t>
  </si>
  <si>
    <t xml:space="preserve">Трубы э/св проф. 120х120х4,0 мм </t>
  </si>
  <si>
    <t>Полоса50х5мм</t>
  </si>
  <si>
    <t xml:space="preserve">  </t>
  </si>
  <si>
    <t xml:space="preserve">вес 1 единицы, кг.           </t>
  </si>
  <si>
    <t>Трубы э/св проф. 30х30х1,5 мм</t>
  </si>
  <si>
    <t>Трубы э/св проф. 100х100х3,0мм</t>
  </si>
  <si>
    <t>Трубы э/св проф. 40х20х3,0 мм</t>
  </si>
  <si>
    <t>кв.м.</t>
  </si>
  <si>
    <t>Сетка</t>
  </si>
  <si>
    <t>evb@agrupp.com</t>
  </si>
  <si>
    <t>Уголок 40х40х4мм</t>
  </si>
  <si>
    <t>Арматура глад. ф 18мм А240С</t>
  </si>
  <si>
    <t>Проволока 1,2мм</t>
  </si>
  <si>
    <t>Проволока 2мм</t>
  </si>
  <si>
    <t>кг</t>
  </si>
  <si>
    <t xml:space="preserve">Труба в/г Ду 32х3,2 мм </t>
  </si>
  <si>
    <t>Сетка кладочная(сварная) 100х3х2000х1000</t>
  </si>
  <si>
    <t xml:space="preserve">Трубы э/св проф.60х40х1,5мм </t>
  </si>
  <si>
    <t xml:space="preserve">Лист оцинк. 0,55х1250х2500 мм </t>
  </si>
  <si>
    <t xml:space="preserve">Трубы э/св проф. 80х80х4,0 мм </t>
  </si>
  <si>
    <t>Полоса 25х4мм</t>
  </si>
  <si>
    <t>Полоса 30х4 мм</t>
  </si>
  <si>
    <t>Уголок 32х32х3 мм</t>
  </si>
  <si>
    <t>Провол</t>
  </si>
  <si>
    <t>Квадрат</t>
  </si>
  <si>
    <t>Уголок 35х35х4 мм</t>
  </si>
  <si>
    <t>Арматура рифл. ф 20 мм А500С</t>
  </si>
  <si>
    <t>Трубы э/св проф. 30х20х1,5 мм</t>
  </si>
  <si>
    <t xml:space="preserve">Трубы э/св проф. 40х25х1,5 мм </t>
  </si>
  <si>
    <t xml:space="preserve">Лист оцинк. 0,5х1250х2500 мм </t>
  </si>
  <si>
    <t>ЛИСТ МЕТАЛЛОПРОФИЛЯ</t>
  </si>
  <si>
    <t>Профлист ПСА 20 (1,5м) 0,4мм</t>
  </si>
  <si>
    <t>Профлист ПСА 20 (2,0м) 0,4мм</t>
  </si>
  <si>
    <t>Профлист ПСА 20 (1,7м) 0,4мм</t>
  </si>
  <si>
    <t>Цемент</t>
  </si>
  <si>
    <t>Цемент Д0-500</t>
  </si>
  <si>
    <t>мешок</t>
  </si>
  <si>
    <t>СЕТКА КЛАДОЧНАЯ (СВАРНАЯ)</t>
  </si>
  <si>
    <t>ПРОВОЛОКА ВЯЗАЛЬНАЯ, ЦЕМЕНТ, КИРПИЧ</t>
  </si>
  <si>
    <t>Прайс только для Витебска</t>
  </si>
  <si>
    <t>Лист рифл. 3,0х1250х2500 мм чечевица</t>
  </si>
  <si>
    <t>Сетка кладочная(сварная) 50х3х2000х3000</t>
  </si>
  <si>
    <t>ЛИСТ ПВЛ</t>
  </si>
  <si>
    <t xml:space="preserve">Лист оцинк. 0,70х1250х2500 мм </t>
  </si>
  <si>
    <t xml:space="preserve">Уголок 40х40х3 мм </t>
  </si>
  <si>
    <t>Арматура рифл. ф 18 мм А500С</t>
  </si>
  <si>
    <t>Арматура глад. ф 25 мм А240С</t>
  </si>
  <si>
    <t>Трубы э/св проф. 100х60х3,0мм</t>
  </si>
  <si>
    <t>Трубы э/св проф. 80х60х3,0 мм</t>
  </si>
  <si>
    <t>Сетка кладочная(сварная) 100х4х2000х3000</t>
  </si>
  <si>
    <t>Квадрат 16х16 ст. 3</t>
  </si>
  <si>
    <t>Квадрат 8х8 ст.3</t>
  </si>
  <si>
    <t>Сетка кладочная(сварная) 100х5х2000х3000</t>
  </si>
  <si>
    <t xml:space="preserve">Трубы э/св проф. 40х25х2 мм </t>
  </si>
  <si>
    <t>Лист ПВЛ 406х1000х3000</t>
  </si>
  <si>
    <t xml:space="preserve">Трубы э/св проф. 40х40х4,0 мм </t>
  </si>
  <si>
    <t>Полоса50х4 мм</t>
  </si>
  <si>
    <t xml:space="preserve">Трубы э/св проф. 80х80х2,0 мм </t>
  </si>
  <si>
    <t xml:space="preserve">Трубы э/св проф.60х40х1,8мм </t>
  </si>
  <si>
    <t>Проволока  ОЦИНК 1,2мм</t>
  </si>
  <si>
    <t>Лист х/к 0,5х1250х2500 мм</t>
  </si>
  <si>
    <t xml:space="preserve">Трубы э/св проф. 40х20х2,0 мм </t>
  </si>
  <si>
    <t xml:space="preserve">Трубы э/св проф. 60х40х2,0 мм  </t>
  </si>
  <si>
    <t xml:space="preserve">Трубы э/св проф. 20х20х1,5 мм </t>
  </si>
  <si>
    <t xml:space="preserve">Уголок 100х100х8 мм </t>
  </si>
  <si>
    <t xml:space="preserve">Уголок 70х70х7 мм </t>
  </si>
  <si>
    <t>Квадрат 20х20 ст. 3</t>
  </si>
  <si>
    <t>БАЛКА</t>
  </si>
  <si>
    <t>Балка 16 Б1</t>
  </si>
  <si>
    <t>Балка 30</t>
  </si>
  <si>
    <t xml:space="preserve">Трубы э/св проф. 140х140х5,0 мм </t>
  </si>
  <si>
    <t xml:space="preserve">Трубы э/св проф. 160х160х5,0 мм </t>
  </si>
  <si>
    <t xml:space="preserve">Лист оцинк. 0,45х1250х2500 мм </t>
  </si>
  <si>
    <t>Профлист ПСА 20 (1,5м) 0,35мм</t>
  </si>
  <si>
    <t>Профлист ПСА 20 (1,7м) 0,35мм</t>
  </si>
  <si>
    <t>Профлист ПСА 20 (2,0м) 0,35мм</t>
  </si>
  <si>
    <t>Профлист ПСА 20 (1,2м) 0,35мм</t>
  </si>
  <si>
    <t>Профлист ПСА 20 (1,2м) 0,4мм</t>
  </si>
  <si>
    <t>Профлист ПСА 20 цинк (1,5м) 0,4мм</t>
  </si>
  <si>
    <t>Профлист ПСА 20 цинк (1,7м) 0,4мм</t>
  </si>
  <si>
    <t>Профлист ПСА 20 цинк (2,0м) 0,4мм</t>
  </si>
  <si>
    <t>лист</t>
  </si>
  <si>
    <t>Трубы э/св проф. 80х40х2,0 мм</t>
  </si>
  <si>
    <t>Балка 24М</t>
  </si>
  <si>
    <t>Уголок 50х50х5 мм  ОЦИНКОВАННЫЙ</t>
  </si>
  <si>
    <t xml:space="preserve">Трубы э/св проф. 10х10х1,0 мм </t>
  </si>
  <si>
    <t>Балка 20 Б1</t>
  </si>
  <si>
    <t xml:space="preserve">Трубы э/св проф. 50х25х1,5 мм </t>
  </si>
  <si>
    <t>Лист оцинк. 0,55х1250х2500 мм НЕКОНДИЦИЯ</t>
  </si>
  <si>
    <t xml:space="preserve">Лист оцинк. 0,80х1250х2500 мм </t>
  </si>
  <si>
    <t xml:space="preserve">Лист оцинк. 1,00х1250х2500 мм </t>
  </si>
  <si>
    <t xml:space="preserve">Трубы э/св проф. 60х40х4,0 мм </t>
  </si>
  <si>
    <t>Трубы э/св проф. 60х60х4,0 мм</t>
  </si>
  <si>
    <t>Уголок 90х90х6 мм 3метра</t>
  </si>
  <si>
    <t>Трубы э/св проф. 100х60х4,0мм</t>
  </si>
  <si>
    <t>Трубы э/св проф. 30х30х3,0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</si>
</sst>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4" fillId="0" borderId="0" applyNumberFormat="0" applyFill="0" applyBorder="0" applyAlignment="0" applyProtection="0"/>
  </cellStyleXfs>
  <cellXfs count="285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/>
    </xf>
    <xf numFmtId="0" fontId="6" fillId="2" borderId="2" xfId="0" applyFont="1" applyFill="1" applyBorder="1"/>
    <xf numFmtId="0" fontId="8" fillId="0" borderId="9" xfId="1" applyFont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center"/>
    </xf>
    <xf numFmtId="0" fontId="8" fillId="0" borderId="6" xfId="1" applyFont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8" fillId="0" borderId="7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left" vertical="center" wrapText="1"/>
    </xf>
    <xf numFmtId="0" fontId="8" fillId="0" borderId="5" xfId="1" applyFont="1" applyBorder="1" applyAlignment="1">
      <alignment vertical="top" wrapText="1"/>
    </xf>
    <xf numFmtId="0" fontId="8" fillId="0" borderId="5" xfId="1" applyFont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textRotation="90"/>
    </xf>
    <xf numFmtId="0" fontId="8" fillId="0" borderId="23" xfId="1" applyFont="1" applyFill="1" applyBorder="1" applyAlignment="1">
      <alignment vertical="top" wrapText="1"/>
    </xf>
    <xf numFmtId="0" fontId="6" fillId="9" borderId="5" xfId="0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top" wrapText="1"/>
    </xf>
    <xf numFmtId="0" fontId="8" fillId="2" borderId="2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vertical="top" wrapText="1"/>
    </xf>
    <xf numFmtId="0" fontId="8" fillId="0" borderId="25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0" borderId="8" xfId="1" applyFont="1" applyFill="1" applyBorder="1" applyAlignment="1">
      <alignment vertical="top" wrapText="1"/>
    </xf>
    <xf numFmtId="0" fontId="8" fillId="0" borderId="7" xfId="1" applyFont="1" applyFill="1" applyBorder="1" applyAlignment="1">
      <alignment vertical="top" wrapText="1"/>
    </xf>
    <xf numFmtId="0" fontId="6" fillId="2" borderId="18" xfId="0" applyFont="1" applyFill="1" applyBorder="1"/>
    <xf numFmtId="0" fontId="8" fillId="0" borderId="9" xfId="1" applyFont="1" applyFill="1" applyBorder="1" applyAlignment="1">
      <alignment vertical="top" wrapText="1"/>
    </xf>
    <xf numFmtId="0" fontId="8" fillId="2" borderId="20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vertical="top" wrapText="1"/>
    </xf>
    <xf numFmtId="0" fontId="8" fillId="9" borderId="5" xfId="1" applyFont="1" applyFill="1" applyBorder="1" applyAlignment="1">
      <alignment horizontal="center" vertical="top" wrapText="1"/>
    </xf>
    <xf numFmtId="0" fontId="6" fillId="2" borderId="22" xfId="0" applyFont="1" applyFill="1" applyBorder="1"/>
    <xf numFmtId="0" fontId="6" fillId="9" borderId="6" xfId="0" applyFont="1" applyFill="1" applyBorder="1" applyAlignment="1">
      <alignment horizontal="center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11" fillId="2" borderId="2" xfId="0" applyFont="1" applyFill="1" applyBorder="1"/>
    <xf numFmtId="0" fontId="6" fillId="2" borderId="2" xfId="0" applyFont="1" applyFill="1" applyBorder="1" applyAlignment="1">
      <alignment horizontal="left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4" fontId="6" fillId="9" borderId="5" xfId="0" applyNumberFormat="1" applyFont="1" applyFill="1" applyBorder="1" applyAlignment="1">
      <alignment horizontal="center"/>
    </xf>
    <xf numFmtId="4" fontId="5" fillId="0" borderId="0" xfId="0" applyNumberFormat="1" applyFont="1"/>
    <xf numFmtId="4" fontId="6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4" fontId="6" fillId="2" borderId="2" xfId="0" applyNumberFormat="1" applyFont="1" applyFill="1" applyBorder="1"/>
    <xf numFmtId="4" fontId="6" fillId="0" borderId="9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3" fillId="0" borderId="0" xfId="0" applyNumberFormat="1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0" xfId="0" applyFont="1" applyFill="1"/>
    <xf numFmtId="0" fontId="6" fillId="9" borderId="0" xfId="0" applyFont="1" applyFill="1"/>
    <xf numFmtId="0" fontId="7" fillId="9" borderId="0" xfId="0" applyFont="1" applyFill="1"/>
    <xf numFmtId="0" fontId="7" fillId="4" borderId="0" xfId="0" applyFont="1" applyFill="1"/>
    <xf numFmtId="0" fontId="8" fillId="0" borderId="8" xfId="1" applyFont="1" applyFill="1" applyBorder="1" applyAlignment="1">
      <alignment horizontal="center" vertical="center" wrapText="1"/>
    </xf>
    <xf numFmtId="0" fontId="3" fillId="9" borderId="0" xfId="0" applyFont="1" applyFill="1"/>
    <xf numFmtId="0" fontId="0" fillId="9" borderId="0" xfId="0" applyFill="1"/>
    <xf numFmtId="0" fontId="8" fillId="2" borderId="2" xfId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/>
    </xf>
    <xf numFmtId="0" fontId="8" fillId="9" borderId="9" xfId="1" applyFont="1" applyFill="1" applyBorder="1" applyAlignment="1">
      <alignment horizontal="center" vertical="center" wrapText="1"/>
    </xf>
    <xf numFmtId="4" fontId="6" fillId="9" borderId="6" xfId="0" applyNumberFormat="1" applyFont="1" applyFill="1" applyBorder="1" applyAlignment="1">
      <alignment horizontal="center" vertical="center"/>
    </xf>
    <xf numFmtId="4" fontId="6" fillId="9" borderId="5" xfId="0" applyNumberFormat="1" applyFont="1" applyFill="1" applyBorder="1" applyAlignment="1">
      <alignment horizontal="center" vertical="center"/>
    </xf>
    <xf numFmtId="0" fontId="4" fillId="0" borderId="0" xfId="2"/>
    <xf numFmtId="0" fontId="6" fillId="9" borderId="0" xfId="0" applyFont="1" applyFill="1" applyAlignment="1">
      <alignment horizontal="center" vertical="center"/>
    </xf>
    <xf numFmtId="0" fontId="6" fillId="9" borderId="8" xfId="0" applyFont="1" applyFill="1" applyBorder="1" applyAlignment="1">
      <alignment horizontal="center"/>
    </xf>
    <xf numFmtId="4" fontId="6" fillId="9" borderId="8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8" fillId="0" borderId="23" xfId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3" fillId="0" borderId="0" xfId="0" applyFont="1" applyFill="1"/>
    <xf numFmtId="0" fontId="0" fillId="0" borderId="0" xfId="0" applyFill="1"/>
    <xf numFmtId="0" fontId="6" fillId="0" borderId="5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/>
    </xf>
    <xf numFmtId="0" fontId="8" fillId="0" borderId="24" xfId="1" applyFont="1" applyFill="1" applyBorder="1" applyAlignment="1">
      <alignment vertical="top" wrapText="1"/>
    </xf>
    <xf numFmtId="0" fontId="8" fillId="0" borderId="26" xfId="1" applyFont="1" applyFill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/>
    </xf>
    <xf numFmtId="0" fontId="8" fillId="9" borderId="14" xfId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textRotation="90"/>
    </xf>
    <xf numFmtId="0" fontId="7" fillId="0" borderId="0" xfId="0" applyFont="1"/>
    <xf numFmtId="0" fontId="8" fillId="0" borderId="9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9" borderId="0" xfId="0" applyFont="1" applyFill="1"/>
    <xf numFmtId="0" fontId="7" fillId="9" borderId="0" xfId="0" applyFont="1" applyFill="1"/>
    <xf numFmtId="0" fontId="6" fillId="0" borderId="0" xfId="0" applyFont="1" applyFill="1" applyAlignment="1">
      <alignment horizontal="center" vertical="center"/>
    </xf>
    <xf numFmtId="4" fontId="6" fillId="0" borderId="9" xfId="0" applyNumberFormat="1" applyFont="1" applyFill="1" applyBorder="1" applyAlignment="1">
      <alignment horizontal="center"/>
    </xf>
    <xf numFmtId="0" fontId="8" fillId="0" borderId="7" xfId="1" applyFont="1" applyBorder="1" applyAlignment="1">
      <alignment vertical="top" wrapText="1"/>
    </xf>
    <xf numFmtId="0" fontId="8" fillId="0" borderId="15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8" fillId="0" borderId="0" xfId="1" applyFont="1" applyFill="1" applyBorder="1" applyAlignment="1">
      <alignment vertical="top" wrapText="1"/>
    </xf>
    <xf numFmtId="0" fontId="8" fillId="0" borderId="0" xfId="1" applyFont="1" applyFill="1" applyBorder="1" applyAlignment="1">
      <alignment horizontal="center" vertical="center" wrapText="1"/>
    </xf>
    <xf numFmtId="2" fontId="10" fillId="0" borderId="0" xfId="1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8" fillId="9" borderId="14" xfId="1" applyFont="1" applyFill="1" applyBorder="1" applyAlignment="1">
      <alignment vertical="top" wrapText="1"/>
    </xf>
    <xf numFmtId="0" fontId="8" fillId="0" borderId="27" xfId="1" applyFont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8" fillId="0" borderId="16" xfId="1" applyFont="1" applyFill="1" applyBorder="1" applyAlignment="1">
      <alignment vertical="top" wrapText="1"/>
    </xf>
    <xf numFmtId="0" fontId="8" fillId="0" borderId="27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3" fillId="9" borderId="0" xfId="0" applyFont="1" applyFill="1" applyBorder="1" applyAlignment="1">
      <alignment vertical="center" textRotation="90"/>
    </xf>
    <xf numFmtId="0" fontId="5" fillId="0" borderId="0" xfId="0" applyFont="1" applyBorder="1"/>
    <xf numFmtId="4" fontId="5" fillId="0" borderId="0" xfId="0" applyNumberFormat="1" applyFont="1" applyBorder="1"/>
    <xf numFmtId="0" fontId="9" fillId="0" borderId="0" xfId="0" applyFont="1" applyBorder="1" applyAlignment="1"/>
    <xf numFmtId="0" fontId="4" fillId="0" borderId="0" xfId="2" applyBorder="1" applyAlignment="1"/>
    <xf numFmtId="4" fontId="6" fillId="0" borderId="7" xfId="0" applyNumberFormat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6" fillId="2" borderId="11" xfId="0" applyFont="1" applyFill="1" applyBorder="1"/>
    <xf numFmtId="0" fontId="8" fillId="2" borderId="20" xfId="1" applyFont="1" applyFill="1" applyBorder="1" applyAlignment="1">
      <alignment vertical="top" wrapText="1"/>
    </xf>
    <xf numFmtId="0" fontId="8" fillId="2" borderId="18" xfId="1" applyFont="1" applyFill="1" applyBorder="1" applyAlignment="1">
      <alignment vertical="top" wrapText="1"/>
    </xf>
    <xf numFmtId="0" fontId="10" fillId="2" borderId="18" xfId="1" applyFont="1" applyFill="1" applyBorder="1" applyAlignment="1">
      <alignment vertical="top" wrapText="1"/>
    </xf>
    <xf numFmtId="4" fontId="6" fillId="2" borderId="18" xfId="0" applyNumberFormat="1" applyFont="1" applyFill="1" applyBorder="1"/>
    <xf numFmtId="164" fontId="6" fillId="2" borderId="21" xfId="0" applyNumberFormat="1" applyFont="1" applyFill="1" applyBorder="1" applyAlignment="1">
      <alignment horizontal="center" vertical="center"/>
    </xf>
    <xf numFmtId="4" fontId="6" fillId="0" borderId="8" xfId="0" applyNumberFormat="1" applyFont="1" applyFill="1" applyBorder="1" applyAlignment="1">
      <alignment horizontal="center" vertical="center"/>
    </xf>
    <xf numFmtId="0" fontId="7" fillId="0" borderId="11" xfId="0" applyFont="1" applyFill="1" applyBorder="1"/>
    <xf numFmtId="0" fontId="8" fillId="0" borderId="4" xfId="1" applyFont="1" applyFill="1" applyBorder="1" applyAlignment="1">
      <alignment horizontal="center" vertical="top" wrapText="1"/>
    </xf>
    <xf numFmtId="0" fontId="8" fillId="0" borderId="2" xfId="1" applyFont="1" applyFill="1" applyBorder="1" applyAlignment="1">
      <alignment horizontal="center" vertical="top" wrapText="1"/>
    </xf>
    <xf numFmtId="0" fontId="8" fillId="0" borderId="6" xfId="1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/>
    </xf>
    <xf numFmtId="4" fontId="6" fillId="0" borderId="6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 vertical="center"/>
    </xf>
    <xf numFmtId="2" fontId="11" fillId="0" borderId="8" xfId="0" applyNumberFormat="1" applyFont="1" applyFill="1" applyBorder="1" applyAlignment="1">
      <alignment horizontal="center"/>
    </xf>
    <xf numFmtId="2" fontId="10" fillId="0" borderId="23" xfId="1" applyNumberFormat="1" applyFont="1" applyFill="1" applyBorder="1" applyAlignment="1">
      <alignment horizontal="center" vertical="center" wrapText="1"/>
    </xf>
    <xf numFmtId="2" fontId="10" fillId="0" borderId="19" xfId="1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textRotation="90"/>
    </xf>
    <xf numFmtId="164" fontId="6" fillId="0" borderId="7" xfId="0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left" vertical="center" wrapText="1"/>
    </xf>
    <xf numFmtId="0" fontId="13" fillId="0" borderId="9" xfId="0" applyFont="1" applyBorder="1" applyAlignment="1">
      <alignment vertical="center" wrapText="1"/>
    </xf>
    <xf numFmtId="0" fontId="8" fillId="0" borderId="30" xfId="1" applyFont="1" applyFill="1" applyBorder="1" applyAlignment="1">
      <alignment vertical="top" wrapText="1"/>
    </xf>
    <xf numFmtId="2" fontId="10" fillId="2" borderId="18" xfId="1" applyNumberFormat="1" applyFont="1" applyFill="1" applyBorder="1" applyAlignment="1">
      <alignment horizontal="center" vertical="center" wrapText="1"/>
    </xf>
    <xf numFmtId="4" fontId="6" fillId="0" borderId="30" xfId="0" applyNumberFormat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top" wrapText="1"/>
    </xf>
    <xf numFmtId="0" fontId="10" fillId="0" borderId="5" xfId="1" applyFont="1" applyFill="1" applyBorder="1" applyAlignment="1">
      <alignment horizontal="center" vertical="top" wrapText="1"/>
    </xf>
    <xf numFmtId="4" fontId="6" fillId="2" borderId="12" xfId="0" applyNumberFormat="1" applyFont="1" applyFill="1" applyBorder="1"/>
    <xf numFmtId="2" fontId="10" fillId="0" borderId="30" xfId="1" applyNumberFormat="1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textRotation="90"/>
    </xf>
    <xf numFmtId="0" fontId="8" fillId="2" borderId="2" xfId="1" applyFont="1" applyFill="1" applyBorder="1" applyAlignment="1">
      <alignment vertical="center" wrapText="1"/>
    </xf>
    <xf numFmtId="0" fontId="6" fillId="0" borderId="25" xfId="0" applyFont="1" applyFill="1" applyBorder="1"/>
    <xf numFmtId="0" fontId="6" fillId="0" borderId="19" xfId="0" applyFont="1" applyFill="1" applyBorder="1"/>
    <xf numFmtId="0" fontId="6" fillId="0" borderId="24" xfId="0" applyFont="1" applyFill="1" applyBorder="1"/>
    <xf numFmtId="0" fontId="6" fillId="0" borderId="8" xfId="0" applyFont="1" applyFill="1" applyBorder="1" applyAlignment="1">
      <alignment horizontal="center"/>
    </xf>
    <xf numFmtId="2" fontId="8" fillId="0" borderId="2" xfId="1" applyNumberFormat="1" applyFont="1" applyFill="1" applyBorder="1" applyAlignment="1">
      <alignment horizontal="center" vertical="top" wrapText="1"/>
    </xf>
    <xf numFmtId="164" fontId="6" fillId="0" borderId="24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4" fontId="6" fillId="9" borderId="13" xfId="0" applyNumberFormat="1" applyFont="1" applyFill="1" applyBorder="1" applyAlignment="1">
      <alignment horizontal="center" vertical="center"/>
    </xf>
    <xf numFmtId="0" fontId="6" fillId="0" borderId="13" xfId="0" applyFont="1" applyBorder="1"/>
    <xf numFmtId="0" fontId="3" fillId="12" borderId="11" xfId="0" applyFont="1" applyFill="1" applyBorder="1" applyAlignment="1">
      <alignment horizontal="center" vertical="center" textRotation="90"/>
    </xf>
    <xf numFmtId="0" fontId="6" fillId="0" borderId="5" xfId="0" applyFont="1" applyFill="1" applyBorder="1"/>
    <xf numFmtId="0" fontId="6" fillId="0" borderId="8" xfId="0" applyFont="1" applyFill="1" applyBorder="1"/>
    <xf numFmtId="0" fontId="6" fillId="0" borderId="6" xfId="0" applyFont="1" applyFill="1" applyBorder="1"/>
    <xf numFmtId="0" fontId="6" fillId="0" borderId="15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2" fontId="11" fillId="0" borderId="18" xfId="0" applyNumberFormat="1" applyFont="1" applyFill="1" applyBorder="1" applyAlignment="1">
      <alignment horizontal="center"/>
    </xf>
    <xf numFmtId="4" fontId="6" fillId="9" borderId="1" xfId="0" applyNumberFormat="1" applyFont="1" applyFill="1" applyBorder="1" applyAlignment="1">
      <alignment horizontal="center" vertical="center"/>
    </xf>
    <xf numFmtId="0" fontId="8" fillId="0" borderId="26" xfId="1" applyFont="1" applyBorder="1" applyAlignment="1">
      <alignment vertical="top" wrapText="1"/>
    </xf>
    <xf numFmtId="0" fontId="8" fillId="0" borderId="30" xfId="1" applyFont="1" applyBorder="1" applyAlignment="1">
      <alignment vertical="top" wrapText="1"/>
    </xf>
    <xf numFmtId="0" fontId="8" fillId="0" borderId="17" xfId="1" applyFont="1" applyBorder="1" applyAlignment="1">
      <alignment vertical="top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32" xfId="1" applyFont="1" applyFill="1" applyBorder="1" applyAlignment="1">
      <alignment horizontal="left" vertical="center" wrapText="1"/>
    </xf>
    <xf numFmtId="2" fontId="11" fillId="0" borderId="6" xfId="0" applyNumberFormat="1" applyFont="1" applyFill="1" applyBorder="1" applyAlignment="1">
      <alignment horizontal="center"/>
    </xf>
    <xf numFmtId="0" fontId="8" fillId="0" borderId="5" xfId="1" applyFont="1" applyFill="1" applyBorder="1" applyAlignment="1">
      <alignment horizontal="left" vertical="top" wrapText="1"/>
    </xf>
    <xf numFmtId="0" fontId="8" fillId="0" borderId="8" xfId="1" applyFont="1" applyFill="1" applyBorder="1" applyAlignment="1">
      <alignment horizontal="left" vertical="top" wrapText="1"/>
    </xf>
    <xf numFmtId="4" fontId="6" fillId="0" borderId="8" xfId="0" applyNumberFormat="1" applyFont="1" applyFill="1" applyBorder="1" applyAlignment="1">
      <alignment horizontal="center"/>
    </xf>
    <xf numFmtId="2" fontId="11" fillId="0" borderId="5" xfId="0" applyNumberFormat="1" applyFont="1" applyFill="1" applyBorder="1" applyAlignment="1">
      <alignment horizontal="center"/>
    </xf>
    <xf numFmtId="2" fontId="10" fillId="0" borderId="6" xfId="1" applyNumberFormat="1" applyFont="1" applyFill="1" applyBorder="1" applyAlignment="1">
      <alignment horizontal="center" vertical="center" wrapText="1"/>
    </xf>
    <xf numFmtId="2" fontId="10" fillId="0" borderId="9" xfId="1" applyNumberFormat="1" applyFont="1" applyFill="1" applyBorder="1" applyAlignment="1">
      <alignment horizontal="center" vertical="center" wrapText="1"/>
    </xf>
    <xf numFmtId="2" fontId="10" fillId="0" borderId="13" xfId="1" applyNumberFormat="1" applyFont="1" applyFill="1" applyBorder="1" applyAlignment="1">
      <alignment horizontal="center" vertical="center" wrapText="1"/>
    </xf>
    <xf numFmtId="0" fontId="11" fillId="2" borderId="22" xfId="0" applyFont="1" applyFill="1" applyBorder="1"/>
    <xf numFmtId="0" fontId="8" fillId="0" borderId="18" xfId="1" applyFont="1" applyFill="1" applyBorder="1" applyAlignment="1">
      <alignment vertical="top" wrapText="1"/>
    </xf>
    <xf numFmtId="4" fontId="6" fillId="0" borderId="10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2" fontId="10" fillId="2" borderId="2" xfId="1" applyNumberFormat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/>
    </xf>
    <xf numFmtId="164" fontId="6" fillId="0" borderId="23" xfId="0" applyNumberFormat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vertical="top" wrapText="1"/>
    </xf>
    <xf numFmtId="0" fontId="8" fillId="0" borderId="20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14" xfId="1" applyFont="1" applyFill="1" applyBorder="1" applyAlignment="1">
      <alignment horizontal="center" vertical="center"/>
    </xf>
    <xf numFmtId="164" fontId="6" fillId="0" borderId="34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8" fillId="0" borderId="10" xfId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2" fontId="10" fillId="0" borderId="10" xfId="1" applyNumberFormat="1" applyFont="1" applyFill="1" applyBorder="1" applyAlignment="1">
      <alignment horizontal="center" vertical="center" wrapText="1"/>
    </xf>
    <xf numFmtId="2" fontId="10" fillId="0" borderId="7" xfId="1" applyNumberFormat="1" applyFont="1" applyFill="1" applyBorder="1" applyAlignment="1">
      <alignment horizontal="center" vertical="center" wrapText="1"/>
    </xf>
    <xf numFmtId="2" fontId="11" fillId="0" borderId="9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 vertical="center"/>
    </xf>
    <xf numFmtId="0" fontId="8" fillId="9" borderId="6" xfId="1" applyFont="1" applyFill="1" applyBorder="1" applyAlignment="1">
      <alignment horizontal="left" vertical="top" wrapText="1"/>
    </xf>
    <xf numFmtId="0" fontId="8" fillId="9" borderId="6" xfId="1" applyFont="1" applyFill="1" applyBorder="1" applyAlignment="1">
      <alignment horizontal="center" vertical="center"/>
    </xf>
    <xf numFmtId="4" fontId="6" fillId="9" borderId="6" xfId="0" applyNumberFormat="1" applyFont="1" applyFill="1" applyBorder="1" applyAlignment="1">
      <alignment horizontal="center"/>
    </xf>
    <xf numFmtId="164" fontId="6" fillId="9" borderId="6" xfId="0" applyNumberFormat="1" applyFont="1" applyFill="1" applyBorder="1" applyAlignment="1">
      <alignment horizontal="center" vertical="center"/>
    </xf>
    <xf numFmtId="2" fontId="10" fillId="9" borderId="9" xfId="1" applyNumberFormat="1" applyFont="1" applyFill="1" applyBorder="1" applyAlignment="1">
      <alignment horizontal="center" vertical="center" wrapText="1"/>
    </xf>
    <xf numFmtId="2" fontId="10" fillId="9" borderId="6" xfId="1" applyNumberFormat="1" applyFont="1" applyFill="1" applyBorder="1" applyAlignment="1">
      <alignment horizontal="center" vertical="center" wrapText="1"/>
    </xf>
    <xf numFmtId="2" fontId="11" fillId="9" borderId="9" xfId="0" applyNumberFormat="1" applyFont="1" applyFill="1" applyBorder="1" applyAlignment="1">
      <alignment horizontal="center"/>
    </xf>
    <xf numFmtId="2" fontId="10" fillId="9" borderId="31" xfId="1" applyNumberFormat="1" applyFont="1" applyFill="1" applyBorder="1" applyAlignment="1">
      <alignment horizontal="center" vertical="center" wrapText="1"/>
    </xf>
    <xf numFmtId="2" fontId="10" fillId="9" borderId="13" xfId="1" applyNumberFormat="1" applyFont="1" applyFill="1" applyBorder="1" applyAlignment="1">
      <alignment horizontal="center" vertical="center" wrapText="1"/>
    </xf>
    <xf numFmtId="2" fontId="10" fillId="9" borderId="8" xfId="1" applyNumberFormat="1" applyFont="1" applyFill="1" applyBorder="1" applyAlignment="1">
      <alignment horizontal="center" vertical="center" wrapText="1"/>
    </xf>
    <xf numFmtId="2" fontId="10" fillId="9" borderId="1" xfId="1" applyNumberFormat="1" applyFont="1" applyFill="1" applyBorder="1" applyAlignment="1">
      <alignment horizontal="center" vertical="center" wrapText="1"/>
    </xf>
    <xf numFmtId="0" fontId="8" fillId="9" borderId="19" xfId="1" applyFont="1" applyFill="1" applyBorder="1" applyAlignment="1">
      <alignment vertical="top" wrapText="1"/>
    </xf>
    <xf numFmtId="4" fontId="6" fillId="9" borderId="9" xfId="0" applyNumberFormat="1" applyFont="1" applyFill="1" applyBorder="1" applyAlignment="1">
      <alignment horizontal="center"/>
    </xf>
    <xf numFmtId="2" fontId="11" fillId="9" borderId="5" xfId="0" applyNumberFormat="1" applyFont="1" applyFill="1" applyBorder="1" applyAlignment="1">
      <alignment horizontal="center"/>
    </xf>
    <xf numFmtId="2" fontId="11" fillId="9" borderId="33" xfId="0" applyNumberFormat="1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8" fillId="9" borderId="9" xfId="1" applyFont="1" applyFill="1" applyBorder="1" applyAlignment="1">
      <alignment horizontal="center" vertical="center"/>
    </xf>
    <xf numFmtId="2" fontId="10" fillId="0" borderId="20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/>
    </xf>
    <xf numFmtId="2" fontId="10" fillId="0" borderId="5" xfId="1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textRotation="90"/>
    </xf>
    <xf numFmtId="0" fontId="3" fillId="6" borderId="10" xfId="0" applyFont="1" applyFill="1" applyBorder="1" applyAlignment="1">
      <alignment horizontal="center" vertical="center" textRotation="90"/>
    </xf>
    <xf numFmtId="0" fontId="3" fillId="6" borderId="13" xfId="0" applyFont="1" applyFill="1" applyBorder="1" applyAlignment="1">
      <alignment horizontal="center" vertical="center" textRotation="90"/>
    </xf>
    <xf numFmtId="0" fontId="7" fillId="13" borderId="1" xfId="0" applyFont="1" applyFill="1" applyBorder="1" applyAlignment="1">
      <alignment horizontal="center" vertical="center" textRotation="90"/>
    </xf>
    <xf numFmtId="0" fontId="7" fillId="13" borderId="10" xfId="0" applyFont="1" applyFill="1" applyBorder="1" applyAlignment="1">
      <alignment horizontal="center" vertical="center" textRotation="90"/>
    </xf>
    <xf numFmtId="0" fontId="7" fillId="13" borderId="13" xfId="0" applyFont="1" applyFill="1" applyBorder="1" applyAlignment="1">
      <alignment horizontal="center" vertical="center" textRotation="90"/>
    </xf>
    <xf numFmtId="0" fontId="8" fillId="2" borderId="11" xfId="1" applyFont="1" applyFill="1" applyBorder="1" applyAlignment="1">
      <alignment vertical="top" wrapText="1"/>
    </xf>
    <xf numFmtId="0" fontId="8" fillId="2" borderId="2" xfId="1" applyFont="1" applyFill="1" applyBorder="1" applyAlignment="1">
      <alignment vertical="top" wrapText="1"/>
    </xf>
    <xf numFmtId="0" fontId="14" fillId="0" borderId="0" xfId="0" applyFont="1" applyBorder="1" applyAlignment="1">
      <alignment horizontal="center"/>
    </xf>
    <xf numFmtId="0" fontId="6" fillId="2" borderId="1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center" vertical="center" textRotation="90"/>
    </xf>
    <xf numFmtId="0" fontId="6" fillId="8" borderId="10" xfId="0" applyFont="1" applyFill="1" applyBorder="1" applyAlignment="1">
      <alignment horizontal="center" vertical="center" textRotation="90"/>
    </xf>
    <xf numFmtId="0" fontId="6" fillId="8" borderId="13" xfId="0" applyFont="1" applyFill="1" applyBorder="1" applyAlignment="1">
      <alignment horizontal="center" vertical="center" textRotation="90"/>
    </xf>
    <xf numFmtId="0" fontId="6" fillId="4" borderId="1" xfId="0" applyFont="1" applyFill="1" applyBorder="1" applyAlignment="1">
      <alignment horizontal="center" vertical="center" textRotation="90"/>
    </xf>
    <xf numFmtId="0" fontId="7" fillId="4" borderId="10" xfId="0" applyFont="1" applyFill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/>
    </xf>
    <xf numFmtId="0" fontId="12" fillId="0" borderId="12" xfId="0" applyFont="1" applyBorder="1" applyAlignment="1"/>
    <xf numFmtId="0" fontId="6" fillId="10" borderId="1" xfId="0" applyFont="1" applyFill="1" applyBorder="1" applyAlignment="1">
      <alignment horizontal="center" vertical="center" textRotation="90"/>
    </xf>
    <xf numFmtId="0" fontId="6" fillId="10" borderId="10" xfId="0" applyFont="1" applyFill="1" applyBorder="1" applyAlignment="1">
      <alignment horizontal="center" vertical="center" textRotation="90"/>
    </xf>
    <xf numFmtId="0" fontId="6" fillId="10" borderId="13" xfId="0" applyFont="1" applyFill="1" applyBorder="1" applyAlignment="1">
      <alignment horizontal="center" vertical="center" textRotation="90"/>
    </xf>
    <xf numFmtId="0" fontId="6" fillId="7" borderId="1" xfId="0" applyFont="1" applyFill="1" applyBorder="1" applyAlignment="1">
      <alignment horizontal="center" vertical="center" textRotation="90"/>
    </xf>
    <xf numFmtId="0" fontId="6" fillId="7" borderId="10" xfId="0" applyFont="1" applyFill="1" applyBorder="1" applyAlignment="1">
      <alignment horizontal="center" vertical="center" textRotation="90"/>
    </xf>
    <xf numFmtId="0" fontId="6" fillId="7" borderId="13" xfId="0" applyFont="1" applyFill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 textRotation="90"/>
    </xf>
    <xf numFmtId="0" fontId="3" fillId="4" borderId="10" xfId="0" applyFont="1" applyFill="1" applyBorder="1" applyAlignment="1">
      <alignment horizontal="center" vertical="center" textRotation="90"/>
    </xf>
    <xf numFmtId="0" fontId="6" fillId="3" borderId="1" xfId="0" applyFont="1" applyFill="1" applyBorder="1" applyAlignment="1">
      <alignment horizontal="center" vertical="center" textRotation="90"/>
    </xf>
    <xf numFmtId="0" fontId="6" fillId="3" borderId="10" xfId="0" applyFont="1" applyFill="1" applyBorder="1" applyAlignment="1">
      <alignment horizontal="center" vertical="center" textRotation="90"/>
    </xf>
    <xf numFmtId="0" fontId="6" fillId="3" borderId="29" xfId="0" applyFont="1" applyFill="1" applyBorder="1" applyAlignment="1">
      <alignment horizontal="center" vertical="center" textRotation="90"/>
    </xf>
    <xf numFmtId="0" fontId="8" fillId="2" borderId="11" xfId="1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horizontal="left" vertical="top" wrapText="1"/>
    </xf>
    <xf numFmtId="0" fontId="8" fillId="2" borderId="12" xfId="1" applyFont="1" applyFill="1" applyBorder="1" applyAlignment="1">
      <alignment horizontal="left" vertical="top" wrapText="1"/>
    </xf>
    <xf numFmtId="0" fontId="3" fillId="11" borderId="1" xfId="0" applyFont="1" applyFill="1" applyBorder="1" applyAlignment="1">
      <alignment horizontal="center" vertical="center" textRotation="90"/>
    </xf>
    <xf numFmtId="0" fontId="3" fillId="11" borderId="10" xfId="0" applyFont="1" applyFill="1" applyBorder="1" applyAlignment="1">
      <alignment horizontal="center" vertical="center" textRotation="90"/>
    </xf>
    <xf numFmtId="0" fontId="3" fillId="11" borderId="13" xfId="0" applyFont="1" applyFill="1" applyBorder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center" textRotation="90"/>
    </xf>
    <xf numFmtId="0" fontId="6" fillId="5" borderId="10" xfId="0" applyFont="1" applyFill="1" applyBorder="1" applyAlignment="1">
      <alignment horizontal="center" vertical="center" textRotation="90"/>
    </xf>
    <xf numFmtId="0" fontId="6" fillId="5" borderId="13" xfId="0" applyFont="1" applyFill="1" applyBorder="1" applyAlignment="1">
      <alignment horizontal="center" vertical="center" textRotation="90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1</xdr:row>
      <xdr:rowOff>47626</xdr:rowOff>
    </xdr:from>
    <xdr:to>
      <xdr:col>8</xdr:col>
      <xdr:colOff>1</xdr:colOff>
      <xdr:row>4</xdr:row>
      <xdr:rowOff>341179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2" y="269876"/>
          <a:ext cx="5184774" cy="706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.mail.ru/compose?To=evb@agrupp.com" TargetMode="External"/><Relationship Id="rId1" Type="http://schemas.openxmlformats.org/officeDocument/2006/relationships/hyperlink" Target="http://www.metalgroup.by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04"/>
  <sheetViews>
    <sheetView showGridLines="0" tabSelected="1" zoomScaleNormal="100" workbookViewId="0">
      <selection activeCell="D1" sqref="D1:H1"/>
    </sheetView>
  </sheetViews>
  <sheetFormatPr defaultRowHeight="12" customHeight="1" x14ac:dyDescent="0.25"/>
  <cols>
    <col min="1" max="1" width="0.7109375" customWidth="1"/>
    <col min="2" max="2" width="5" style="1" customWidth="1"/>
    <col min="3" max="3" width="32.85546875" style="1" customWidth="1"/>
    <col min="4" max="4" width="8" style="1" customWidth="1"/>
    <col min="5" max="5" width="7.28515625" style="1" customWidth="1"/>
    <col min="6" max="6" width="7.5703125" style="1" customWidth="1"/>
    <col min="7" max="7" width="9.7109375" style="63" customWidth="1"/>
    <col min="8" max="8" width="6.85546875" style="1" customWidth="1"/>
    <col min="9" max="9" width="0.5703125" style="66" customWidth="1"/>
    <col min="10" max="10" width="2.7109375" style="1" customWidth="1"/>
    <col min="11" max="13" width="9.140625" style="1"/>
  </cols>
  <sheetData>
    <row r="1" spans="1:13" s="3" customFormat="1" ht="18" customHeight="1" x14ac:dyDescent="0.35">
      <c r="B1" s="136" t="s">
        <v>77</v>
      </c>
      <c r="C1" s="135"/>
      <c r="D1" s="254" t="s">
        <v>145</v>
      </c>
      <c r="E1" s="254"/>
      <c r="F1" s="254"/>
      <c r="G1" s="254"/>
      <c r="H1" s="254"/>
      <c r="I1" s="64"/>
      <c r="J1" s="2"/>
      <c r="K1" s="2"/>
      <c r="L1" s="2"/>
      <c r="M1" s="2"/>
    </row>
    <row r="2" spans="1:13" s="3" customFormat="1" ht="10.5" customHeight="1" x14ac:dyDescent="0.2">
      <c r="B2" s="133"/>
      <c r="C2" s="133"/>
      <c r="D2" s="133"/>
      <c r="E2" s="133"/>
      <c r="F2" s="133"/>
      <c r="G2" s="134"/>
      <c r="H2" s="133"/>
      <c r="I2" s="64"/>
      <c r="J2" s="2"/>
      <c r="K2" s="2"/>
      <c r="L2" s="2"/>
      <c r="M2" s="2"/>
    </row>
    <row r="3" spans="1:13" s="3" customFormat="1" ht="12" customHeight="1" x14ac:dyDescent="0.2">
      <c r="B3" s="2"/>
      <c r="C3" s="2"/>
      <c r="D3" s="2"/>
      <c r="E3" s="2"/>
      <c r="F3" s="2"/>
      <c r="G3" s="55"/>
      <c r="H3" s="2"/>
      <c r="I3" s="64"/>
      <c r="J3" s="2"/>
      <c r="K3" s="2"/>
      <c r="L3" s="2"/>
      <c r="M3" s="2"/>
    </row>
    <row r="4" spans="1:13" s="5" customFormat="1" ht="10.5" customHeight="1" x14ac:dyDescent="0.2">
      <c r="B4" s="4"/>
      <c r="C4" s="4"/>
      <c r="D4" s="4"/>
      <c r="E4" s="4"/>
      <c r="F4" s="4"/>
      <c r="G4" s="56"/>
      <c r="H4" s="4"/>
      <c r="I4" s="65"/>
      <c r="J4" s="4"/>
      <c r="K4" s="4"/>
      <c r="L4" s="4"/>
      <c r="M4" s="4"/>
    </row>
    <row r="5" spans="1:13" s="5" customFormat="1" ht="27.75" customHeight="1" thickBot="1" x14ac:dyDescent="0.25">
      <c r="B5" s="4"/>
      <c r="C5" s="4"/>
      <c r="D5" s="4"/>
      <c r="E5" s="4"/>
      <c r="F5" s="4"/>
      <c r="G5" s="56"/>
      <c r="H5" s="4"/>
      <c r="I5" s="65"/>
      <c r="J5" s="4"/>
      <c r="K5" s="4"/>
      <c r="L5" s="4"/>
      <c r="M5" s="4"/>
    </row>
    <row r="6" spans="1:13" s="5" customFormat="1" ht="54.75" customHeight="1" thickBot="1" x14ac:dyDescent="0.3">
      <c r="B6" s="263" t="s">
        <v>78</v>
      </c>
      <c r="C6" s="264"/>
      <c r="D6" s="6" t="s">
        <v>69</v>
      </c>
      <c r="E6" s="6" t="s">
        <v>70</v>
      </c>
      <c r="F6" s="7" t="s">
        <v>71</v>
      </c>
      <c r="G6" s="57" t="s">
        <v>72</v>
      </c>
      <c r="H6" s="6" t="s">
        <v>109</v>
      </c>
      <c r="I6" s="65"/>
      <c r="J6" s="4"/>
      <c r="K6" s="4"/>
      <c r="L6" s="4"/>
      <c r="M6" s="4"/>
    </row>
    <row r="7" spans="1:13" s="5" customFormat="1" ht="12" customHeight="1" thickBot="1" x14ac:dyDescent="0.25">
      <c r="B7" s="261" t="s">
        <v>73</v>
      </c>
      <c r="C7" s="8" t="s">
        <v>0</v>
      </c>
      <c r="D7" s="9"/>
      <c r="E7" s="9"/>
      <c r="F7" s="9"/>
      <c r="G7" s="58"/>
      <c r="H7" s="53" t="s">
        <v>108</v>
      </c>
      <c r="I7" s="65"/>
      <c r="J7" s="4"/>
      <c r="K7" s="4"/>
      <c r="L7" s="4"/>
      <c r="M7" s="4"/>
    </row>
    <row r="8" spans="1:13" s="5" customFormat="1" ht="12" customHeight="1" x14ac:dyDescent="0.2">
      <c r="B8" s="262"/>
      <c r="C8" s="32" t="s">
        <v>1</v>
      </c>
      <c r="D8" s="101" t="s">
        <v>62</v>
      </c>
      <c r="E8" s="11">
        <v>6</v>
      </c>
      <c r="F8" s="202">
        <v>0.6</v>
      </c>
      <c r="G8" s="85">
        <f t="shared" ref="G8:G16" si="0">F8/H8*I8</f>
        <v>2666.6666666666665</v>
      </c>
      <c r="H8" s="126">
        <v>0.22500000000000001</v>
      </c>
      <c r="I8" s="65">
        <v>1000</v>
      </c>
      <c r="J8" s="4"/>
      <c r="K8" s="4"/>
      <c r="L8" s="4"/>
      <c r="M8" s="4"/>
    </row>
    <row r="9" spans="1:13" s="5" customFormat="1" ht="12" customHeight="1" x14ac:dyDescent="0.2">
      <c r="B9" s="262"/>
      <c r="C9" s="12" t="s">
        <v>2</v>
      </c>
      <c r="D9" s="101" t="s">
        <v>62</v>
      </c>
      <c r="E9" s="13">
        <v>6</v>
      </c>
      <c r="F9" s="202">
        <v>1.02</v>
      </c>
      <c r="G9" s="85">
        <f t="shared" si="0"/>
        <v>2550</v>
      </c>
      <c r="H9" s="86">
        <v>0.4</v>
      </c>
      <c r="I9" s="65">
        <v>1000</v>
      </c>
      <c r="J9" s="4"/>
      <c r="K9" s="4"/>
      <c r="L9" s="4"/>
      <c r="M9" s="4"/>
    </row>
    <row r="10" spans="1:13" s="5" customFormat="1" ht="12" customHeight="1" x14ac:dyDescent="0.2">
      <c r="B10" s="262"/>
      <c r="C10" s="12" t="s">
        <v>3</v>
      </c>
      <c r="D10" s="101" t="s">
        <v>62</v>
      </c>
      <c r="E10" s="13">
        <v>6</v>
      </c>
      <c r="F10" s="202">
        <v>1.6</v>
      </c>
      <c r="G10" s="85">
        <f>F10/H10*I10</f>
        <v>2580.6451612903229</v>
      </c>
      <c r="H10" s="86">
        <v>0.62</v>
      </c>
      <c r="I10" s="65">
        <v>1000</v>
      </c>
      <c r="J10" s="4"/>
      <c r="K10" s="4"/>
      <c r="L10" s="4"/>
      <c r="M10" s="4"/>
    </row>
    <row r="11" spans="1:13" s="5" customFormat="1" ht="12" customHeight="1" x14ac:dyDescent="0.2">
      <c r="B11" s="262"/>
      <c r="C11" s="12" t="s">
        <v>4</v>
      </c>
      <c r="D11" s="101" t="s">
        <v>62</v>
      </c>
      <c r="E11" s="13">
        <v>6</v>
      </c>
      <c r="F11" s="202">
        <v>2.2999999999999998</v>
      </c>
      <c r="G11" s="85">
        <f t="shared" si="0"/>
        <v>2587.1766029246342</v>
      </c>
      <c r="H11" s="86">
        <v>0.88900000000000001</v>
      </c>
      <c r="I11" s="65">
        <v>1000</v>
      </c>
      <c r="J11" s="4"/>
      <c r="K11" s="4"/>
      <c r="L11" s="4"/>
      <c r="M11" s="4"/>
    </row>
    <row r="12" spans="1:13" s="5" customFormat="1" ht="12" customHeight="1" x14ac:dyDescent="0.2">
      <c r="B12" s="262"/>
      <c r="C12" s="12" t="s">
        <v>5</v>
      </c>
      <c r="D12" s="101" t="s">
        <v>62</v>
      </c>
      <c r="E12" s="13">
        <v>11.7</v>
      </c>
      <c r="F12" s="202">
        <v>3.15</v>
      </c>
      <c r="G12" s="85">
        <f t="shared" si="0"/>
        <v>2581.967213114754</v>
      </c>
      <c r="H12" s="86">
        <v>1.22</v>
      </c>
      <c r="I12" s="65">
        <v>1000</v>
      </c>
      <c r="J12" s="4"/>
      <c r="K12" s="4"/>
      <c r="L12" s="4"/>
      <c r="M12" s="4"/>
    </row>
    <row r="13" spans="1:13" s="5" customFormat="1" ht="12" customHeight="1" x14ac:dyDescent="0.2">
      <c r="B13" s="262"/>
      <c r="C13" s="12" t="s">
        <v>6</v>
      </c>
      <c r="D13" s="101" t="s">
        <v>62</v>
      </c>
      <c r="E13" s="13">
        <v>11.7</v>
      </c>
      <c r="F13" s="202">
        <v>4.0999999999999996</v>
      </c>
      <c r="G13" s="85">
        <f t="shared" si="0"/>
        <v>2591.6561314791402</v>
      </c>
      <c r="H13" s="86">
        <v>1.5820000000000001</v>
      </c>
      <c r="I13" s="65">
        <v>1000</v>
      </c>
      <c r="J13" s="4"/>
      <c r="K13" s="4"/>
      <c r="L13" s="4"/>
      <c r="M13" s="4"/>
    </row>
    <row r="14" spans="1:13" s="69" customFormat="1" ht="12" customHeight="1" x14ac:dyDescent="0.2">
      <c r="B14" s="262"/>
      <c r="C14" s="12" t="s">
        <v>117</v>
      </c>
      <c r="D14" s="101" t="s">
        <v>62</v>
      </c>
      <c r="E14" s="13">
        <v>11.7</v>
      </c>
      <c r="F14" s="201">
        <v>5.2</v>
      </c>
      <c r="G14" s="85">
        <f t="shared" si="0"/>
        <v>2600</v>
      </c>
      <c r="H14" s="152">
        <v>2</v>
      </c>
      <c r="I14" s="80">
        <v>1000</v>
      </c>
      <c r="J14" s="68"/>
      <c r="K14" s="68"/>
      <c r="L14" s="68"/>
      <c r="M14" s="68"/>
    </row>
    <row r="15" spans="1:13" s="5" customFormat="1" ht="12" customHeight="1" x14ac:dyDescent="0.25">
      <c r="A15" s="1" t="s">
        <v>116</v>
      </c>
      <c r="B15" s="262"/>
      <c r="C15" s="29" t="s">
        <v>7</v>
      </c>
      <c r="D15" s="101" t="s">
        <v>62</v>
      </c>
      <c r="E15" s="13">
        <v>11.7</v>
      </c>
      <c r="F15" s="221">
        <v>6.35</v>
      </c>
      <c r="G15" s="85">
        <f t="shared" si="0"/>
        <v>2570.8502024291497</v>
      </c>
      <c r="H15" s="152">
        <v>2.4700000000000002</v>
      </c>
      <c r="I15" s="65">
        <v>1000</v>
      </c>
      <c r="J15" s="4"/>
      <c r="K15" s="4"/>
      <c r="L15" s="4"/>
      <c r="M15" s="4"/>
    </row>
    <row r="16" spans="1:13" s="100" customFormat="1" ht="12" customHeight="1" thickBot="1" x14ac:dyDescent="0.3">
      <c r="A16" s="1"/>
      <c r="B16" s="262"/>
      <c r="C16" s="30" t="s">
        <v>152</v>
      </c>
      <c r="D16" s="36" t="s">
        <v>62</v>
      </c>
      <c r="E16" s="131">
        <v>11.7</v>
      </c>
      <c r="F16" s="222">
        <v>10.15</v>
      </c>
      <c r="G16" s="137">
        <f t="shared" si="0"/>
        <v>2602.5641025641025</v>
      </c>
      <c r="H16" s="157">
        <v>3.9</v>
      </c>
      <c r="I16" s="102">
        <v>1000</v>
      </c>
      <c r="J16" s="4"/>
      <c r="K16" s="4"/>
      <c r="L16" s="4"/>
      <c r="M16" s="4"/>
    </row>
    <row r="17" spans="2:13" s="5" customFormat="1" ht="12" customHeight="1" thickBot="1" x14ac:dyDescent="0.25">
      <c r="B17" s="262"/>
      <c r="C17" s="17" t="s">
        <v>8</v>
      </c>
      <c r="D17" s="9"/>
      <c r="E17" s="9"/>
      <c r="F17" s="9"/>
      <c r="G17" s="58"/>
      <c r="H17" s="52"/>
      <c r="I17" s="102">
        <v>1000</v>
      </c>
      <c r="J17" s="4"/>
      <c r="K17" s="4"/>
      <c r="L17" s="4"/>
      <c r="M17" s="4"/>
    </row>
    <row r="18" spans="2:13" s="5" customFormat="1" ht="12" customHeight="1" x14ac:dyDescent="0.2">
      <c r="B18" s="262"/>
      <c r="C18" s="18" t="s">
        <v>9</v>
      </c>
      <c r="D18" s="19" t="s">
        <v>62</v>
      </c>
      <c r="E18" s="11">
        <v>6</v>
      </c>
      <c r="F18" s="245">
        <v>0.59</v>
      </c>
      <c r="G18" s="60">
        <f>F18/H18*I18</f>
        <v>2554.1125541125539</v>
      </c>
      <c r="H18" s="51">
        <v>0.23100000000000001</v>
      </c>
      <c r="I18" s="65">
        <v>1000</v>
      </c>
      <c r="J18" s="4"/>
      <c r="K18" s="4"/>
      <c r="L18" s="4"/>
      <c r="M18" s="4"/>
    </row>
    <row r="19" spans="2:13" s="5" customFormat="1" ht="12" customHeight="1" x14ac:dyDescent="0.2">
      <c r="B19" s="262"/>
      <c r="C19" s="12" t="s">
        <v>10</v>
      </c>
      <c r="D19" s="42" t="s">
        <v>62</v>
      </c>
      <c r="E19" s="13">
        <v>6</v>
      </c>
      <c r="F19" s="201">
        <v>1.04</v>
      </c>
      <c r="G19" s="61">
        <f>F19/H19*I19</f>
        <v>2600</v>
      </c>
      <c r="H19" s="45">
        <v>0.4</v>
      </c>
      <c r="I19" s="65">
        <v>1000</v>
      </c>
      <c r="J19" s="4"/>
      <c r="K19" s="4"/>
      <c r="L19" s="4"/>
      <c r="M19" s="4"/>
    </row>
    <row r="20" spans="2:13" s="5" customFormat="1" ht="12" customHeight="1" x14ac:dyDescent="0.2">
      <c r="B20" s="262"/>
      <c r="C20" s="12" t="s">
        <v>11</v>
      </c>
      <c r="D20" s="42" t="s">
        <v>62</v>
      </c>
      <c r="E20" s="13">
        <v>5.85</v>
      </c>
      <c r="F20" s="201">
        <v>1.62</v>
      </c>
      <c r="G20" s="61">
        <f t="shared" ref="G20:G26" si="1">F20/H20*I20</f>
        <v>2612.9032258064522</v>
      </c>
      <c r="H20" s="45">
        <v>0.62</v>
      </c>
      <c r="I20" s="65">
        <v>1000</v>
      </c>
      <c r="J20" s="4"/>
      <c r="K20" s="4"/>
      <c r="L20" s="4"/>
      <c r="M20" s="4"/>
    </row>
    <row r="21" spans="2:13" s="5" customFormat="1" ht="12" customHeight="1" x14ac:dyDescent="0.2">
      <c r="B21" s="262"/>
      <c r="C21" s="12" t="s">
        <v>12</v>
      </c>
      <c r="D21" s="42" t="s">
        <v>62</v>
      </c>
      <c r="E21" s="13">
        <v>5.85</v>
      </c>
      <c r="F21" s="201">
        <v>2.25</v>
      </c>
      <c r="G21" s="61">
        <f t="shared" si="1"/>
        <v>2530.9336332958383</v>
      </c>
      <c r="H21" s="45">
        <v>0.88900000000000001</v>
      </c>
      <c r="I21" s="65">
        <v>1000</v>
      </c>
      <c r="J21" s="4"/>
      <c r="K21" s="4"/>
      <c r="L21" s="4"/>
      <c r="M21" s="4"/>
    </row>
    <row r="22" spans="2:13" s="5" customFormat="1" ht="12" customHeight="1" x14ac:dyDescent="0.2">
      <c r="B22" s="262"/>
      <c r="C22" s="12" t="s">
        <v>13</v>
      </c>
      <c r="D22" s="42" t="s">
        <v>62</v>
      </c>
      <c r="E22" s="13">
        <v>11.7</v>
      </c>
      <c r="F22" s="201">
        <v>3.05</v>
      </c>
      <c r="G22" s="61">
        <f>F22/H22*I22</f>
        <v>2500</v>
      </c>
      <c r="H22" s="45">
        <v>1.22</v>
      </c>
      <c r="I22" s="65">
        <v>1000</v>
      </c>
      <c r="J22" s="4"/>
      <c r="K22" s="4"/>
      <c r="L22" s="4"/>
      <c r="M22" s="4"/>
    </row>
    <row r="23" spans="2:13" s="5" customFormat="1" ht="12" customHeight="1" x14ac:dyDescent="0.2">
      <c r="B23" s="262"/>
      <c r="C23" s="12" t="s">
        <v>14</v>
      </c>
      <c r="D23" s="42" t="s">
        <v>62</v>
      </c>
      <c r="E23" s="13">
        <v>11.7</v>
      </c>
      <c r="F23" s="201">
        <v>4</v>
      </c>
      <c r="G23" s="61">
        <f t="shared" si="1"/>
        <v>2528.4450063211125</v>
      </c>
      <c r="H23" s="45">
        <v>1.5820000000000001</v>
      </c>
      <c r="I23" s="65">
        <v>1000</v>
      </c>
      <c r="J23" s="4"/>
      <c r="K23" s="4"/>
      <c r="L23" s="4"/>
      <c r="M23" s="4"/>
    </row>
    <row r="24" spans="2:13" s="100" customFormat="1" ht="12" customHeight="1" x14ac:dyDescent="0.2">
      <c r="B24" s="156"/>
      <c r="C24" s="12" t="s">
        <v>151</v>
      </c>
      <c r="D24" s="35" t="s">
        <v>62</v>
      </c>
      <c r="E24" s="13">
        <v>11.7</v>
      </c>
      <c r="F24" s="201">
        <v>5</v>
      </c>
      <c r="G24" s="98">
        <f t="shared" si="1"/>
        <v>2500</v>
      </c>
      <c r="H24" s="86">
        <v>2</v>
      </c>
      <c r="I24" s="102">
        <v>1000</v>
      </c>
      <c r="J24" s="4"/>
      <c r="K24" s="4"/>
      <c r="L24" s="4"/>
      <c r="M24" s="4"/>
    </row>
    <row r="25" spans="2:13" s="5" customFormat="1" ht="12" customHeight="1" x14ac:dyDescent="0.2">
      <c r="B25" s="99"/>
      <c r="C25" s="12" t="s">
        <v>132</v>
      </c>
      <c r="D25" s="42" t="s">
        <v>62</v>
      </c>
      <c r="E25" s="13">
        <v>11.7</v>
      </c>
      <c r="F25" s="201">
        <v>6.2</v>
      </c>
      <c r="G25" s="98">
        <f>F25/H25*I25</f>
        <v>2508.0906148867316</v>
      </c>
      <c r="H25" s="46">
        <v>2.472</v>
      </c>
      <c r="I25" s="65">
        <v>1000</v>
      </c>
      <c r="J25" s="4"/>
      <c r="K25" s="4"/>
      <c r="L25" s="4"/>
      <c r="M25" s="4"/>
    </row>
    <row r="26" spans="2:13" s="5" customFormat="1" ht="12" customHeight="1" thickBot="1" x14ac:dyDescent="0.25">
      <c r="B26" s="20"/>
      <c r="C26" s="30" t="s">
        <v>90</v>
      </c>
      <c r="D26" s="43" t="s">
        <v>62</v>
      </c>
      <c r="E26" s="16">
        <v>11.7</v>
      </c>
      <c r="F26" s="222">
        <v>10.3</v>
      </c>
      <c r="G26" s="62">
        <f t="shared" si="1"/>
        <v>2675.3246753246754</v>
      </c>
      <c r="H26" s="48">
        <v>3.85</v>
      </c>
      <c r="I26" s="65">
        <v>1000</v>
      </c>
      <c r="J26" s="4"/>
      <c r="K26" s="4"/>
      <c r="L26" s="4"/>
      <c r="M26" s="4"/>
    </row>
    <row r="27" spans="2:13" s="100" customFormat="1" ht="12" customHeight="1" thickBot="1" x14ac:dyDescent="0.25">
      <c r="B27" s="249" t="s">
        <v>173</v>
      </c>
      <c r="C27" s="252" t="s">
        <v>173</v>
      </c>
      <c r="D27" s="253"/>
      <c r="E27" s="208"/>
      <c r="F27" s="209"/>
      <c r="G27" s="75"/>
      <c r="H27" s="52"/>
      <c r="I27" s="102">
        <v>1000</v>
      </c>
      <c r="J27" s="4"/>
      <c r="K27" s="4"/>
      <c r="L27" s="4"/>
      <c r="M27" s="4"/>
    </row>
    <row r="28" spans="2:13" s="100" customFormat="1" ht="12" customHeight="1" x14ac:dyDescent="0.2">
      <c r="B28" s="250"/>
      <c r="C28" s="212" t="s">
        <v>174</v>
      </c>
      <c r="D28" s="214" t="s">
        <v>62</v>
      </c>
      <c r="E28" s="215">
        <v>6</v>
      </c>
      <c r="F28" s="229">
        <v>63</v>
      </c>
      <c r="G28" s="98">
        <f t="shared" ref="G28:G31" si="2">F28/H28*I28</f>
        <v>4941.1764705882351</v>
      </c>
      <c r="H28" s="211">
        <v>12.75</v>
      </c>
      <c r="I28" s="102">
        <v>1000</v>
      </c>
      <c r="J28" s="4"/>
      <c r="K28" s="4"/>
      <c r="L28" s="4"/>
      <c r="M28" s="4"/>
    </row>
    <row r="29" spans="2:13" s="100" customFormat="1" ht="12" customHeight="1" x14ac:dyDescent="0.2">
      <c r="B29" s="250"/>
      <c r="C29" s="212" t="s">
        <v>192</v>
      </c>
      <c r="D29" s="214" t="s">
        <v>62</v>
      </c>
      <c r="E29" s="215">
        <v>6</v>
      </c>
      <c r="F29" s="202">
        <v>90</v>
      </c>
      <c r="G29" s="98">
        <f t="shared" si="2"/>
        <v>4219.4092827004215</v>
      </c>
      <c r="H29" s="211">
        <v>21.33</v>
      </c>
      <c r="I29" s="105">
        <v>1000</v>
      </c>
      <c r="J29" s="88"/>
      <c r="K29" s="88"/>
      <c r="L29" s="4"/>
      <c r="M29" s="4"/>
    </row>
    <row r="30" spans="2:13" s="100" customFormat="1" ht="12" customHeight="1" x14ac:dyDescent="0.2">
      <c r="B30" s="250"/>
      <c r="C30" s="212" t="s">
        <v>189</v>
      </c>
      <c r="D30" s="214" t="s">
        <v>62</v>
      </c>
      <c r="E30" s="215">
        <v>6</v>
      </c>
      <c r="F30" s="229">
        <v>219</v>
      </c>
      <c r="G30" s="98">
        <f t="shared" si="2"/>
        <v>5718.0156657963453</v>
      </c>
      <c r="H30" s="211">
        <v>38.299999999999997</v>
      </c>
      <c r="I30" s="105">
        <v>1000</v>
      </c>
      <c r="J30" s="88"/>
      <c r="K30" s="88"/>
      <c r="L30" s="4"/>
      <c r="M30" s="4"/>
    </row>
    <row r="31" spans="2:13" s="100" customFormat="1" ht="12" customHeight="1" thickBot="1" x14ac:dyDescent="0.25">
      <c r="B31" s="251"/>
      <c r="C31" s="213" t="s">
        <v>175</v>
      </c>
      <c r="D31" s="37" t="s">
        <v>62</v>
      </c>
      <c r="E31" s="210">
        <v>6</v>
      </c>
      <c r="F31" s="203">
        <v>173</v>
      </c>
      <c r="G31" s="137">
        <f t="shared" si="2"/>
        <v>4739.7260273972606</v>
      </c>
      <c r="H31" s="216">
        <v>36.5</v>
      </c>
      <c r="I31" s="102">
        <v>1000</v>
      </c>
      <c r="J31" s="4"/>
      <c r="K31" s="4"/>
      <c r="L31" s="4"/>
      <c r="M31" s="4"/>
    </row>
    <row r="32" spans="2:13" s="5" customFormat="1" ht="12" customHeight="1" thickBot="1" x14ac:dyDescent="0.25">
      <c r="B32" s="265" t="s">
        <v>74</v>
      </c>
      <c r="C32" s="8" t="s">
        <v>15</v>
      </c>
      <c r="D32" s="50" t="s">
        <v>15</v>
      </c>
      <c r="E32" s="9"/>
      <c r="F32" s="9"/>
      <c r="G32" s="58"/>
      <c r="H32" s="52"/>
      <c r="I32" s="102">
        <v>1000</v>
      </c>
      <c r="J32" s="4"/>
      <c r="K32" s="4"/>
      <c r="L32" s="4"/>
      <c r="M32" s="4"/>
    </row>
    <row r="33" spans="1:46" s="100" customFormat="1" ht="12" customHeight="1" x14ac:dyDescent="0.2">
      <c r="B33" s="266"/>
      <c r="C33" s="21" t="s">
        <v>191</v>
      </c>
      <c r="D33" s="101" t="s">
        <v>62</v>
      </c>
      <c r="E33" s="127">
        <v>6</v>
      </c>
      <c r="F33" s="231">
        <v>1.17</v>
      </c>
      <c r="G33" s="106">
        <f>F33/H33*1000</f>
        <v>3900</v>
      </c>
      <c r="H33" s="128">
        <v>0.3</v>
      </c>
      <c r="I33" s="105">
        <v>1000</v>
      </c>
      <c r="J33" s="88"/>
      <c r="K33" s="88"/>
      <c r="L33" s="4"/>
      <c r="M33" s="4"/>
    </row>
    <row r="34" spans="1:46" s="5" customFormat="1" ht="12" customHeight="1" x14ac:dyDescent="0.2">
      <c r="B34" s="266"/>
      <c r="C34" s="21" t="s">
        <v>81</v>
      </c>
      <c r="D34" s="101" t="s">
        <v>62</v>
      </c>
      <c r="E34" s="240">
        <v>6</v>
      </c>
      <c r="F34" s="223">
        <v>2.0499999999999998</v>
      </c>
      <c r="G34" s="106">
        <f>F34/H34*I34</f>
        <v>3388.4297520661157</v>
      </c>
      <c r="H34" s="126">
        <v>0.60499999999999998</v>
      </c>
      <c r="I34" s="105">
        <v>1000</v>
      </c>
      <c r="J34" s="88"/>
      <c r="K34" s="88"/>
      <c r="L34" s="4"/>
      <c r="M34" s="4"/>
    </row>
    <row r="35" spans="1:46" s="5" customFormat="1" ht="12" customHeight="1" x14ac:dyDescent="0.2">
      <c r="B35" s="266"/>
      <c r="C35" s="21" t="s">
        <v>169</v>
      </c>
      <c r="D35" s="101" t="s">
        <v>62</v>
      </c>
      <c r="E35" s="241">
        <v>6</v>
      </c>
      <c r="F35" s="202">
        <v>2.86</v>
      </c>
      <c r="G35" s="106">
        <f t="shared" ref="G35:G44" si="3">F35/H35*I35</f>
        <v>3400.7134363852556</v>
      </c>
      <c r="H35" s="86">
        <v>0.84099999999999997</v>
      </c>
      <c r="I35" s="105">
        <v>1000</v>
      </c>
      <c r="J35" s="88"/>
      <c r="K35" s="88"/>
      <c r="L35" s="4"/>
      <c r="M35" s="4"/>
    </row>
    <row r="36" spans="1:46" s="5" customFormat="1" ht="12" customHeight="1" x14ac:dyDescent="0.2">
      <c r="B36" s="266"/>
      <c r="C36" s="24" t="s">
        <v>16</v>
      </c>
      <c r="D36" s="101" t="s">
        <v>62</v>
      </c>
      <c r="E36" s="226">
        <v>6</v>
      </c>
      <c r="F36" s="202">
        <v>3.2</v>
      </c>
      <c r="G36" s="106">
        <f t="shared" si="3"/>
        <v>2976.7441860465119</v>
      </c>
      <c r="H36" s="86">
        <v>1.075</v>
      </c>
      <c r="I36" s="105">
        <v>1000</v>
      </c>
      <c r="J36" s="88"/>
      <c r="K36" s="88"/>
      <c r="L36" s="4"/>
      <c r="M36" s="4"/>
    </row>
    <row r="37" spans="1:46" s="5" customFormat="1" ht="12" customHeight="1" x14ac:dyDescent="0.2">
      <c r="B37" s="266"/>
      <c r="C37" s="24" t="s">
        <v>86</v>
      </c>
      <c r="D37" s="101" t="s">
        <v>62</v>
      </c>
      <c r="E37" s="226">
        <v>6</v>
      </c>
      <c r="F37" s="202">
        <v>3.65</v>
      </c>
      <c r="G37" s="106">
        <f>F37/H37*I37</f>
        <v>3411.2149532710278</v>
      </c>
      <c r="H37" s="86">
        <v>1.07</v>
      </c>
      <c r="I37" s="105">
        <v>1000</v>
      </c>
      <c r="J37" s="88"/>
      <c r="K37" s="88"/>
      <c r="L37" s="4"/>
      <c r="M37" s="4"/>
    </row>
    <row r="38" spans="1:46" s="5" customFormat="1" ht="12" customHeight="1" x14ac:dyDescent="0.2">
      <c r="B38" s="266"/>
      <c r="C38" s="24" t="s">
        <v>91</v>
      </c>
      <c r="D38" s="101" t="s">
        <v>62</v>
      </c>
      <c r="E38" s="226">
        <v>6</v>
      </c>
      <c r="F38" s="202">
        <v>4.1500000000000004</v>
      </c>
      <c r="G38" s="106">
        <f t="shared" si="3"/>
        <v>2985.6115107913674</v>
      </c>
      <c r="H38" s="86">
        <v>1.39</v>
      </c>
      <c r="I38" s="105">
        <v>1000</v>
      </c>
      <c r="J38" s="88"/>
      <c r="K38" s="88"/>
      <c r="L38" s="4"/>
      <c r="M38" s="4"/>
    </row>
    <row r="39" spans="1:46" s="104" customFormat="1" ht="11.25" customHeight="1" x14ac:dyDescent="0.2">
      <c r="B39" s="266"/>
      <c r="C39" s="24" t="s">
        <v>133</v>
      </c>
      <c r="D39" s="101" t="s">
        <v>62</v>
      </c>
      <c r="E39" s="226">
        <v>6</v>
      </c>
      <c r="F39" s="202">
        <v>3.9</v>
      </c>
      <c r="G39" s="106">
        <f>F39/H39*1000</f>
        <v>3611.1111111111109</v>
      </c>
      <c r="H39" s="86">
        <v>1.08</v>
      </c>
      <c r="I39" s="105">
        <v>1000</v>
      </c>
      <c r="J39" s="88"/>
      <c r="K39" s="88"/>
      <c r="L39" s="103"/>
      <c r="M39" s="103"/>
    </row>
    <row r="40" spans="1:46" s="5" customFormat="1" ht="12" customHeight="1" x14ac:dyDescent="0.2">
      <c r="B40" s="266"/>
      <c r="C40" s="24" t="s">
        <v>110</v>
      </c>
      <c r="D40" s="101" t="s">
        <v>62</v>
      </c>
      <c r="E40" s="226">
        <v>6</v>
      </c>
      <c r="F40" s="202">
        <v>4.5</v>
      </c>
      <c r="G40" s="106">
        <f t="shared" si="3"/>
        <v>3383.4586466165415</v>
      </c>
      <c r="H40" s="86">
        <v>1.33</v>
      </c>
      <c r="I40" s="105">
        <v>1000</v>
      </c>
      <c r="J40" s="88"/>
      <c r="K40" s="88"/>
      <c r="L40" s="4"/>
      <c r="M40" s="4"/>
    </row>
    <row r="41" spans="1:46" s="100" customFormat="1" ht="12" customHeight="1" x14ac:dyDescent="0.2">
      <c r="B41" s="266"/>
      <c r="C41" s="24" t="s">
        <v>84</v>
      </c>
      <c r="D41" s="101" t="s">
        <v>62</v>
      </c>
      <c r="E41" s="226">
        <v>6</v>
      </c>
      <c r="F41" s="202">
        <v>5.0999999999999996</v>
      </c>
      <c r="G41" s="106">
        <f t="shared" si="3"/>
        <v>3000</v>
      </c>
      <c r="H41" s="86">
        <v>1.7</v>
      </c>
      <c r="I41" s="105">
        <v>1000</v>
      </c>
      <c r="J41" s="88"/>
      <c r="K41" s="88"/>
      <c r="L41" s="4"/>
      <c r="M41" s="4"/>
    </row>
    <row r="42" spans="1:46" s="100" customFormat="1" ht="12" customHeight="1" x14ac:dyDescent="0.2">
      <c r="B42" s="266"/>
      <c r="C42" s="236" t="s">
        <v>201</v>
      </c>
      <c r="D42" s="76" t="s">
        <v>62</v>
      </c>
      <c r="E42" s="226">
        <v>6</v>
      </c>
      <c r="F42" s="202">
        <v>8</v>
      </c>
      <c r="G42" s="237">
        <f t="shared" si="3"/>
        <v>3305.7851239669421</v>
      </c>
      <c r="H42" s="228">
        <v>2.42</v>
      </c>
      <c r="I42" s="80">
        <v>1000</v>
      </c>
      <c r="J42" s="103"/>
      <c r="K42" s="103"/>
      <c r="L42" s="4"/>
      <c r="M42" s="4"/>
    </row>
    <row r="43" spans="1:46" s="5" customFormat="1" ht="12" customHeight="1" x14ac:dyDescent="0.2">
      <c r="B43" s="266"/>
      <c r="C43" s="24" t="s">
        <v>17</v>
      </c>
      <c r="D43" s="101" t="s">
        <v>62</v>
      </c>
      <c r="E43" s="226">
        <v>6</v>
      </c>
      <c r="F43" s="202">
        <v>4.45</v>
      </c>
      <c r="G43" s="106">
        <f t="shared" si="3"/>
        <v>3345.864661654135</v>
      </c>
      <c r="H43" s="86">
        <v>1.33</v>
      </c>
      <c r="I43" s="105">
        <v>1000</v>
      </c>
      <c r="J43" s="88"/>
      <c r="K43" s="88"/>
      <c r="L43" s="4"/>
      <c r="M43" s="4"/>
    </row>
    <row r="44" spans="1:46" s="5" customFormat="1" ht="12" customHeight="1" x14ac:dyDescent="0.2">
      <c r="B44" s="266"/>
      <c r="C44" s="24" t="s">
        <v>167</v>
      </c>
      <c r="D44" s="101" t="s">
        <v>62</v>
      </c>
      <c r="E44" s="226">
        <v>6</v>
      </c>
      <c r="F44" s="202">
        <v>5.0999999999999996</v>
      </c>
      <c r="G44" s="106">
        <f t="shared" si="3"/>
        <v>3000</v>
      </c>
      <c r="H44" s="86">
        <v>1.7</v>
      </c>
      <c r="I44" s="105">
        <v>1000</v>
      </c>
      <c r="J44" s="88"/>
      <c r="K44" s="88"/>
      <c r="L44" s="68"/>
      <c r="M44" s="68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</row>
    <row r="45" spans="1:46" s="104" customFormat="1" ht="12" customHeight="1" x14ac:dyDescent="0.2">
      <c r="B45" s="266"/>
      <c r="C45" s="24" t="s">
        <v>112</v>
      </c>
      <c r="D45" s="101" t="s">
        <v>62</v>
      </c>
      <c r="E45" s="226">
        <v>6</v>
      </c>
      <c r="F45" s="202">
        <v>6.8</v>
      </c>
      <c r="G45" s="106">
        <f>F45/H45*I45</f>
        <v>2809.9173553719006</v>
      </c>
      <c r="H45" s="86">
        <v>2.42</v>
      </c>
      <c r="I45" s="105">
        <v>1000</v>
      </c>
      <c r="J45" s="88"/>
      <c r="K45" s="88"/>
      <c r="L45" s="103"/>
      <c r="M45" s="103"/>
    </row>
    <row r="46" spans="1:46" s="67" customFormat="1" ht="12" customHeight="1" x14ac:dyDescent="0.2">
      <c r="A46" s="104"/>
      <c r="B46" s="266"/>
      <c r="C46" s="24" t="s">
        <v>134</v>
      </c>
      <c r="D46" s="101" t="s">
        <v>62</v>
      </c>
      <c r="E46" s="226">
        <v>6</v>
      </c>
      <c r="F46" s="202">
        <v>4.8499999999999996</v>
      </c>
      <c r="G46" s="106">
        <f>F46/H46*1000</f>
        <v>3391.6083916083917</v>
      </c>
      <c r="H46" s="86">
        <v>1.43</v>
      </c>
      <c r="I46" s="105">
        <v>1000</v>
      </c>
      <c r="J46" s="88"/>
      <c r="K46" s="88"/>
      <c r="L46" s="103"/>
      <c r="M46" s="103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</row>
    <row r="47" spans="1:46" s="67" customFormat="1" ht="12" customHeight="1" x14ac:dyDescent="0.2">
      <c r="A47" s="104"/>
      <c r="B47" s="266"/>
      <c r="C47" s="24" t="s">
        <v>159</v>
      </c>
      <c r="D47" s="101" t="s">
        <v>62</v>
      </c>
      <c r="E47" s="226">
        <v>6</v>
      </c>
      <c r="F47" s="202">
        <v>5.6</v>
      </c>
      <c r="G47" s="106">
        <f>F47/H47*1000</f>
        <v>3010.7526881720428</v>
      </c>
      <c r="H47" s="86">
        <v>1.86</v>
      </c>
      <c r="I47" s="105">
        <v>1000</v>
      </c>
      <c r="J47" s="88"/>
      <c r="K47" s="88"/>
      <c r="L47" s="103"/>
      <c r="M47" s="103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</row>
    <row r="48" spans="1:46" s="5" customFormat="1" ht="12" customHeight="1" x14ac:dyDescent="0.2">
      <c r="B48" s="266"/>
      <c r="C48" s="24" t="s">
        <v>18</v>
      </c>
      <c r="D48" s="101" t="s">
        <v>62</v>
      </c>
      <c r="E48" s="226">
        <v>6</v>
      </c>
      <c r="F48" s="202">
        <v>6</v>
      </c>
      <c r="G48" s="106">
        <f t="shared" ref="G48:G77" si="4">F48/H48*I48</f>
        <v>3370.7865168539324</v>
      </c>
      <c r="H48" s="86">
        <v>1.78</v>
      </c>
      <c r="I48" s="105">
        <v>1000</v>
      </c>
      <c r="J48" s="88"/>
      <c r="K48" s="88"/>
      <c r="L48" s="68"/>
      <c r="M48" s="68"/>
      <c r="N48" s="69"/>
      <c r="O48" s="83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</row>
    <row r="49" spans="2:46" s="5" customFormat="1" ht="12" customHeight="1" x14ac:dyDescent="0.2">
      <c r="B49" s="266"/>
      <c r="C49" s="24" t="s">
        <v>19</v>
      </c>
      <c r="D49" s="101" t="s">
        <v>62</v>
      </c>
      <c r="E49" s="226">
        <v>6</v>
      </c>
      <c r="F49" s="202">
        <v>6.95</v>
      </c>
      <c r="G49" s="106">
        <f t="shared" si="4"/>
        <v>2982.8326180257513</v>
      </c>
      <c r="H49" s="86">
        <v>2.33</v>
      </c>
      <c r="I49" s="105">
        <v>1000</v>
      </c>
      <c r="J49" s="88"/>
      <c r="K49" s="88"/>
      <c r="L49" s="68"/>
      <c r="M49" s="68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</row>
    <row r="50" spans="2:46" s="5" customFormat="1" ht="12" customHeight="1" x14ac:dyDescent="0.2">
      <c r="B50" s="266"/>
      <c r="C50" s="24" t="s">
        <v>92</v>
      </c>
      <c r="D50" s="101" t="s">
        <v>62</v>
      </c>
      <c r="E50" s="226">
        <v>6</v>
      </c>
      <c r="F50" s="202">
        <v>9.5</v>
      </c>
      <c r="G50" s="106">
        <f t="shared" si="4"/>
        <v>2827.3809523809527</v>
      </c>
      <c r="H50" s="86">
        <v>3.36</v>
      </c>
      <c r="I50" s="105">
        <v>1000</v>
      </c>
      <c r="J50" s="88"/>
      <c r="K50" s="88"/>
      <c r="L50" s="68"/>
      <c r="M50" s="68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</row>
    <row r="51" spans="2:46" s="100" customFormat="1" ht="12" customHeight="1" x14ac:dyDescent="0.2">
      <c r="B51" s="266"/>
      <c r="C51" s="24" t="s">
        <v>161</v>
      </c>
      <c r="D51" s="101" t="s">
        <v>62</v>
      </c>
      <c r="E51" s="226">
        <v>6</v>
      </c>
      <c r="F51" s="202">
        <v>12.4</v>
      </c>
      <c r="G51" s="106">
        <f t="shared" si="4"/>
        <v>2857.1428571428573</v>
      </c>
      <c r="H51" s="86">
        <v>4.34</v>
      </c>
      <c r="I51" s="105">
        <v>1000</v>
      </c>
      <c r="J51" s="88"/>
      <c r="K51" s="88"/>
      <c r="L51" s="103"/>
      <c r="M51" s="103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</row>
    <row r="52" spans="2:46" s="100" customFormat="1" ht="12" customHeight="1" x14ac:dyDescent="0.2">
      <c r="B52" s="266"/>
      <c r="C52" s="24" t="s">
        <v>193</v>
      </c>
      <c r="D52" s="101" t="s">
        <v>62</v>
      </c>
      <c r="E52" s="226">
        <v>6</v>
      </c>
      <c r="F52" s="202">
        <v>5.65</v>
      </c>
      <c r="G52" s="106">
        <f t="shared" si="4"/>
        <v>3383.2335329341322</v>
      </c>
      <c r="H52" s="86">
        <v>1.67</v>
      </c>
      <c r="I52" s="105">
        <v>1000</v>
      </c>
      <c r="J52" s="88"/>
      <c r="K52" s="88"/>
      <c r="L52" s="103"/>
      <c r="M52" s="103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</row>
    <row r="53" spans="2:46" s="5" customFormat="1" ht="12" customHeight="1" x14ac:dyDescent="0.2">
      <c r="B53" s="266"/>
      <c r="C53" s="24" t="s">
        <v>20</v>
      </c>
      <c r="D53" s="101" t="s">
        <v>62</v>
      </c>
      <c r="E53" s="226">
        <v>6</v>
      </c>
      <c r="F53" s="202">
        <v>6.5</v>
      </c>
      <c r="G53" s="106">
        <f t="shared" si="4"/>
        <v>2995.3917050691243</v>
      </c>
      <c r="H53" s="86">
        <v>2.17</v>
      </c>
      <c r="I53" s="105">
        <v>1000</v>
      </c>
      <c r="J53" s="88"/>
      <c r="K53" s="88"/>
      <c r="L53" s="68"/>
      <c r="M53" s="68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</row>
    <row r="54" spans="2:46" s="5" customFormat="1" ht="12" customHeight="1" x14ac:dyDescent="0.2">
      <c r="B54" s="266"/>
      <c r="C54" s="24" t="s">
        <v>21</v>
      </c>
      <c r="D54" s="101" t="s">
        <v>62</v>
      </c>
      <c r="E54" s="226">
        <v>6</v>
      </c>
      <c r="F54" s="202">
        <v>8.85</v>
      </c>
      <c r="G54" s="106">
        <f t="shared" si="4"/>
        <v>2989.864864864865</v>
      </c>
      <c r="H54" s="86">
        <v>2.96</v>
      </c>
      <c r="I54" s="105">
        <v>1000</v>
      </c>
      <c r="J54" s="88"/>
      <c r="K54" s="88"/>
      <c r="L54" s="68"/>
      <c r="M54" s="68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</row>
    <row r="55" spans="2:46" s="5" customFormat="1" ht="12" customHeight="1" x14ac:dyDescent="0.2">
      <c r="B55" s="266"/>
      <c r="C55" s="24" t="s">
        <v>93</v>
      </c>
      <c r="D55" s="101" t="s">
        <v>62</v>
      </c>
      <c r="E55" s="226">
        <v>6</v>
      </c>
      <c r="F55" s="202">
        <v>12.2</v>
      </c>
      <c r="G55" s="106">
        <f t="shared" si="4"/>
        <v>2830.6264501160094</v>
      </c>
      <c r="H55" s="86">
        <v>4.3099999999999996</v>
      </c>
      <c r="I55" s="105">
        <v>1000</v>
      </c>
      <c r="J55" s="88"/>
      <c r="K55" s="88"/>
      <c r="L55" s="68"/>
      <c r="M55" s="68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</row>
    <row r="56" spans="2:46" s="5" customFormat="1" ht="12" customHeight="1" x14ac:dyDescent="0.2">
      <c r="B56" s="266"/>
      <c r="C56" s="24" t="s">
        <v>94</v>
      </c>
      <c r="D56" s="101" t="s">
        <v>62</v>
      </c>
      <c r="E56" s="226">
        <v>6</v>
      </c>
      <c r="F56" s="202">
        <v>7.9</v>
      </c>
      <c r="G56" s="106">
        <f t="shared" si="4"/>
        <v>2944.4651509504292</v>
      </c>
      <c r="H56" s="86">
        <v>2.6829999999999998</v>
      </c>
      <c r="I56" s="105">
        <v>1000</v>
      </c>
      <c r="J56" s="88"/>
      <c r="K56" s="88"/>
      <c r="L56" s="68"/>
      <c r="M56" s="68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</row>
    <row r="57" spans="2:46" s="5" customFormat="1" ht="12" customHeight="1" x14ac:dyDescent="0.2">
      <c r="B57" s="266"/>
      <c r="C57" s="24" t="s">
        <v>123</v>
      </c>
      <c r="D57" s="101" t="s">
        <v>62</v>
      </c>
      <c r="E57" s="226">
        <v>6</v>
      </c>
      <c r="F57" s="202">
        <v>7.65</v>
      </c>
      <c r="G57" s="106">
        <f t="shared" si="4"/>
        <v>3384.9557522123901</v>
      </c>
      <c r="H57" s="86">
        <v>2.2599999999999998</v>
      </c>
      <c r="I57" s="105">
        <v>1000</v>
      </c>
      <c r="J57" s="88"/>
      <c r="K57" s="88"/>
      <c r="L57" s="68"/>
      <c r="M57" s="68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</row>
    <row r="58" spans="2:46" s="100" customFormat="1" ht="12" customHeight="1" x14ac:dyDescent="0.2">
      <c r="B58" s="266"/>
      <c r="C58" s="24" t="s">
        <v>164</v>
      </c>
      <c r="D58" s="101" t="s">
        <v>62</v>
      </c>
      <c r="E58" s="226">
        <v>6</v>
      </c>
      <c r="F58" s="202">
        <v>6.6</v>
      </c>
      <c r="G58" s="106">
        <f t="shared" si="4"/>
        <v>2444.4444444444443</v>
      </c>
      <c r="H58" s="86">
        <v>2.7</v>
      </c>
      <c r="I58" s="105">
        <v>1000</v>
      </c>
      <c r="J58" s="88"/>
      <c r="K58" s="88"/>
      <c r="L58" s="103"/>
      <c r="M58" s="103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</row>
    <row r="59" spans="2:46" s="5" customFormat="1" ht="12" customHeight="1" x14ac:dyDescent="0.2">
      <c r="B59" s="266"/>
      <c r="C59" s="24" t="s">
        <v>168</v>
      </c>
      <c r="D59" s="101" t="s">
        <v>62</v>
      </c>
      <c r="E59" s="226">
        <v>6</v>
      </c>
      <c r="F59" s="202">
        <v>8.85</v>
      </c>
      <c r="G59" s="106">
        <f t="shared" si="4"/>
        <v>2989.864864864865</v>
      </c>
      <c r="H59" s="86">
        <v>2.96</v>
      </c>
      <c r="I59" s="105">
        <v>1000</v>
      </c>
      <c r="J59" s="88"/>
      <c r="K59" s="88"/>
      <c r="L59" s="68"/>
      <c r="M59" s="68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</row>
    <row r="60" spans="2:46" s="5" customFormat="1" ht="12" customHeight="1" x14ac:dyDescent="0.2">
      <c r="B60" s="266"/>
      <c r="C60" s="24" t="s">
        <v>88</v>
      </c>
      <c r="D60" s="101" t="s">
        <v>62</v>
      </c>
      <c r="E60" s="226">
        <v>6</v>
      </c>
      <c r="F60" s="202">
        <v>12.2</v>
      </c>
      <c r="G60" s="106">
        <f t="shared" si="4"/>
        <v>2837.2093023255816</v>
      </c>
      <c r="H60" s="86">
        <v>4.3</v>
      </c>
      <c r="I60" s="105">
        <v>1000</v>
      </c>
      <c r="J60" s="88"/>
      <c r="K60" s="88"/>
      <c r="L60" s="68"/>
      <c r="M60" s="68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</row>
    <row r="61" spans="2:46" s="100" customFormat="1" ht="12" customHeight="1" x14ac:dyDescent="0.2">
      <c r="B61" s="266"/>
      <c r="C61" s="24" t="s">
        <v>197</v>
      </c>
      <c r="D61" s="101" t="s">
        <v>62</v>
      </c>
      <c r="E61" s="226">
        <v>6</v>
      </c>
      <c r="F61" s="202">
        <v>15</v>
      </c>
      <c r="G61" s="106">
        <f t="shared" si="4"/>
        <v>2697.8417266187053</v>
      </c>
      <c r="H61" s="86">
        <v>5.56</v>
      </c>
      <c r="I61" s="105">
        <v>1000</v>
      </c>
      <c r="J61" s="88"/>
      <c r="K61" s="88"/>
      <c r="L61" s="103"/>
      <c r="M61" s="103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</row>
    <row r="62" spans="2:46" s="5" customFormat="1" ht="12" customHeight="1" x14ac:dyDescent="0.2">
      <c r="B62" s="266"/>
      <c r="C62" s="24" t="s">
        <v>22</v>
      </c>
      <c r="D62" s="101" t="s">
        <v>62</v>
      </c>
      <c r="E62" s="226">
        <v>6</v>
      </c>
      <c r="F62" s="202">
        <v>10.7</v>
      </c>
      <c r="G62" s="106">
        <f t="shared" si="4"/>
        <v>2980.5013927576601</v>
      </c>
      <c r="H62" s="86">
        <v>3.59</v>
      </c>
      <c r="I62" s="105">
        <v>1000</v>
      </c>
      <c r="J62" s="88"/>
      <c r="K62" s="88"/>
      <c r="L62" s="68"/>
      <c r="M62" s="68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</row>
    <row r="63" spans="2:46" s="5" customFormat="1" ht="12" customHeight="1" x14ac:dyDescent="0.2">
      <c r="B63" s="266"/>
      <c r="C63" s="24" t="s">
        <v>89</v>
      </c>
      <c r="D63" s="101" t="s">
        <v>62</v>
      </c>
      <c r="E63" s="226">
        <v>6</v>
      </c>
      <c r="F63" s="202">
        <v>14.9</v>
      </c>
      <c r="G63" s="106">
        <f t="shared" si="4"/>
        <v>2838.0952380952381</v>
      </c>
      <c r="H63" s="86">
        <v>5.25</v>
      </c>
      <c r="I63" s="105">
        <v>1000</v>
      </c>
      <c r="J63" s="88"/>
      <c r="K63" s="88"/>
      <c r="L63" s="68"/>
      <c r="M63" s="68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</row>
    <row r="64" spans="2:46" s="100" customFormat="1" ht="12" customHeight="1" x14ac:dyDescent="0.2">
      <c r="B64" s="266"/>
      <c r="C64" s="24" t="s">
        <v>198</v>
      </c>
      <c r="D64" s="101" t="s">
        <v>62</v>
      </c>
      <c r="E64" s="226">
        <v>6</v>
      </c>
      <c r="F64" s="202">
        <v>19.399999999999999</v>
      </c>
      <c r="G64" s="106">
        <f t="shared" si="4"/>
        <v>2844.5747800586505</v>
      </c>
      <c r="H64" s="86">
        <v>6.82</v>
      </c>
      <c r="I64" s="105">
        <v>1000</v>
      </c>
      <c r="J64" s="88"/>
      <c r="K64" s="88"/>
      <c r="L64" s="103"/>
      <c r="M64" s="103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</row>
    <row r="65" spans="2:46" s="5" customFormat="1" ht="12" customHeight="1" x14ac:dyDescent="0.2">
      <c r="B65" s="266"/>
      <c r="C65" s="24" t="s">
        <v>188</v>
      </c>
      <c r="D65" s="101" t="s">
        <v>62</v>
      </c>
      <c r="E65" s="226">
        <v>6</v>
      </c>
      <c r="F65" s="202">
        <v>10.7</v>
      </c>
      <c r="G65" s="106">
        <f t="shared" si="4"/>
        <v>2980.5013927576601</v>
      </c>
      <c r="H65" s="86">
        <v>3.59</v>
      </c>
      <c r="I65" s="105">
        <v>1000</v>
      </c>
      <c r="J65" s="88"/>
      <c r="K65" s="88"/>
      <c r="L65" s="68"/>
      <c r="M65" s="68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</row>
    <row r="66" spans="2:46" s="100" customFormat="1" ht="12" customHeight="1" x14ac:dyDescent="0.2">
      <c r="B66" s="266"/>
      <c r="C66" s="24" t="s">
        <v>85</v>
      </c>
      <c r="D66" s="101" t="s">
        <v>62</v>
      </c>
      <c r="E66" s="226">
        <v>6</v>
      </c>
      <c r="F66" s="202">
        <v>14.9</v>
      </c>
      <c r="G66" s="106">
        <f t="shared" si="4"/>
        <v>2838.0952380952381</v>
      </c>
      <c r="H66" s="86">
        <v>5.25</v>
      </c>
      <c r="I66" s="105">
        <v>1000</v>
      </c>
      <c r="J66" s="88"/>
      <c r="K66" s="88"/>
      <c r="L66" s="103"/>
      <c r="M66" s="103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</row>
    <row r="67" spans="2:46" s="100" customFormat="1" ht="12" customHeight="1" x14ac:dyDescent="0.2">
      <c r="B67" s="266"/>
      <c r="C67" s="24" t="s">
        <v>154</v>
      </c>
      <c r="D67" s="101" t="s">
        <v>62</v>
      </c>
      <c r="E67" s="226">
        <v>6</v>
      </c>
      <c r="F67" s="202">
        <v>17.5</v>
      </c>
      <c r="G67" s="106">
        <f t="shared" si="4"/>
        <v>2854.8123980424143</v>
      </c>
      <c r="H67" s="86">
        <v>6.13</v>
      </c>
      <c r="I67" s="105">
        <v>1000</v>
      </c>
      <c r="J67" s="88"/>
      <c r="K67" s="88"/>
      <c r="L67" s="103"/>
      <c r="M67" s="103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</row>
    <row r="68" spans="2:46" s="5" customFormat="1" ht="12" customHeight="1" x14ac:dyDescent="0.2">
      <c r="B68" s="266"/>
      <c r="C68" s="24" t="s">
        <v>163</v>
      </c>
      <c r="D68" s="101" t="s">
        <v>62</v>
      </c>
      <c r="E68" s="226">
        <v>6</v>
      </c>
      <c r="F68" s="202">
        <v>14.6</v>
      </c>
      <c r="G68" s="106">
        <f t="shared" si="4"/>
        <v>3016.5289256198348</v>
      </c>
      <c r="H68" s="86">
        <v>4.84</v>
      </c>
      <c r="I68" s="105">
        <v>1000</v>
      </c>
      <c r="J68" s="88"/>
      <c r="K68" s="88"/>
      <c r="L68" s="68"/>
      <c r="M68" s="68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</row>
    <row r="69" spans="2:46" s="5" customFormat="1" ht="12" customHeight="1" x14ac:dyDescent="0.2">
      <c r="B69" s="266"/>
      <c r="C69" s="24" t="s">
        <v>23</v>
      </c>
      <c r="D69" s="101" t="s">
        <v>62</v>
      </c>
      <c r="E69" s="226">
        <v>6</v>
      </c>
      <c r="F69" s="202">
        <v>20.2</v>
      </c>
      <c r="G69" s="106">
        <f t="shared" si="4"/>
        <v>2833.099579242637</v>
      </c>
      <c r="H69" s="86">
        <v>7.13</v>
      </c>
      <c r="I69" s="105">
        <v>1000</v>
      </c>
      <c r="J69" s="88"/>
      <c r="K69" s="88"/>
      <c r="L69" s="68"/>
      <c r="M69" s="68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</row>
    <row r="70" spans="2:46" s="100" customFormat="1" ht="12" customHeight="1" x14ac:dyDescent="0.2">
      <c r="B70" s="266"/>
      <c r="C70" s="24" t="s">
        <v>125</v>
      </c>
      <c r="D70" s="101" t="s">
        <v>62</v>
      </c>
      <c r="E70" s="226">
        <v>6</v>
      </c>
      <c r="F70" s="202">
        <v>26.5</v>
      </c>
      <c r="G70" s="106">
        <f t="shared" si="4"/>
        <v>2840.3001071811359</v>
      </c>
      <c r="H70" s="86">
        <v>9.33</v>
      </c>
      <c r="I70" s="105">
        <v>1000</v>
      </c>
      <c r="J70" s="88"/>
      <c r="K70" s="88"/>
      <c r="L70" s="103"/>
      <c r="M70" s="103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</row>
    <row r="71" spans="2:46" s="5" customFormat="1" ht="12" customHeight="1" x14ac:dyDescent="0.2">
      <c r="B71" s="266"/>
      <c r="C71" s="94" t="s">
        <v>153</v>
      </c>
      <c r="D71" s="101" t="s">
        <v>62</v>
      </c>
      <c r="E71" s="226">
        <v>6</v>
      </c>
      <c r="F71" s="202">
        <v>20.3</v>
      </c>
      <c r="G71" s="106">
        <f t="shared" si="4"/>
        <v>2847.1248246844325</v>
      </c>
      <c r="H71" s="86">
        <v>7.13</v>
      </c>
      <c r="I71" s="105">
        <v>1000</v>
      </c>
      <c r="J71" s="88"/>
      <c r="K71" s="88"/>
      <c r="L71" s="68"/>
      <c r="M71" s="68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</row>
    <row r="72" spans="2:46" s="100" customFormat="1" ht="12" customHeight="1" x14ac:dyDescent="0.2">
      <c r="B72" s="266"/>
      <c r="C72" s="94" t="s">
        <v>200</v>
      </c>
      <c r="D72" s="101" t="s">
        <v>62</v>
      </c>
      <c r="E72" s="13">
        <v>6</v>
      </c>
      <c r="F72" s="202">
        <v>26.5</v>
      </c>
      <c r="G72" s="106">
        <f>F72/H72*I67</f>
        <v>2840.3001071811359</v>
      </c>
      <c r="H72" s="86">
        <v>9.33</v>
      </c>
      <c r="I72" s="105">
        <v>1000</v>
      </c>
      <c r="J72" s="88"/>
      <c r="K72" s="88"/>
      <c r="L72" s="103"/>
      <c r="M72" s="103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</row>
    <row r="73" spans="2:46" s="5" customFormat="1" ht="12" customHeight="1" x14ac:dyDescent="0.2">
      <c r="B73" s="266"/>
      <c r="C73" s="94" t="s">
        <v>111</v>
      </c>
      <c r="D73" s="101" t="s">
        <v>62</v>
      </c>
      <c r="E73" s="226">
        <v>6</v>
      </c>
      <c r="F73" s="202">
        <v>25.7</v>
      </c>
      <c r="G73" s="106">
        <f t="shared" si="4"/>
        <v>2849.2239467849222</v>
      </c>
      <c r="H73" s="86">
        <v>9.02</v>
      </c>
      <c r="I73" s="105">
        <v>1000</v>
      </c>
      <c r="J73" s="88"/>
      <c r="K73" s="88"/>
      <c r="L73" s="68"/>
      <c r="M73" s="68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</row>
    <row r="74" spans="2:46" s="5" customFormat="1" ht="12" customHeight="1" x14ac:dyDescent="0.2">
      <c r="B74" s="266"/>
      <c r="C74" s="158" t="s">
        <v>24</v>
      </c>
      <c r="D74" s="101" t="s">
        <v>62</v>
      </c>
      <c r="E74" s="226">
        <v>6</v>
      </c>
      <c r="F74" s="202">
        <v>33.700000000000003</v>
      </c>
      <c r="G74" s="106">
        <f t="shared" si="4"/>
        <v>2872.975277067349</v>
      </c>
      <c r="H74" s="86">
        <v>11.73</v>
      </c>
      <c r="I74" s="105">
        <v>1000</v>
      </c>
      <c r="J74" s="88"/>
      <c r="K74" s="88"/>
      <c r="L74" s="68"/>
      <c r="M74" s="68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</row>
    <row r="75" spans="2:46" s="100" customFormat="1" ht="12" customHeight="1" x14ac:dyDescent="0.2">
      <c r="B75" s="266"/>
      <c r="C75" s="158" t="s">
        <v>106</v>
      </c>
      <c r="D75" s="101" t="s">
        <v>62</v>
      </c>
      <c r="E75" s="13">
        <v>12</v>
      </c>
      <c r="F75" s="201">
        <v>41</v>
      </c>
      <c r="G75" s="106">
        <f t="shared" si="4"/>
        <v>2877.1929824561403</v>
      </c>
      <c r="H75" s="152">
        <v>14.25</v>
      </c>
      <c r="I75" s="105">
        <v>1000</v>
      </c>
      <c r="J75" s="88"/>
      <c r="K75" s="88"/>
      <c r="L75" s="103"/>
      <c r="M75" s="103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</row>
    <row r="76" spans="2:46" s="100" customFormat="1" ht="12" customHeight="1" x14ac:dyDescent="0.2">
      <c r="B76" s="266"/>
      <c r="C76" s="158" t="s">
        <v>176</v>
      </c>
      <c r="D76" s="101" t="s">
        <v>62</v>
      </c>
      <c r="E76" s="13">
        <v>12</v>
      </c>
      <c r="F76" s="201">
        <v>61</v>
      </c>
      <c r="G76" s="106">
        <f t="shared" si="4"/>
        <v>2946.8599033816427</v>
      </c>
      <c r="H76" s="152">
        <v>20.7</v>
      </c>
      <c r="I76" s="105">
        <v>1000</v>
      </c>
      <c r="J76" s="88"/>
      <c r="K76" s="88"/>
      <c r="L76" s="103"/>
      <c r="M76" s="103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</row>
    <row r="77" spans="2:46" s="100" customFormat="1" ht="12" customHeight="1" thickBot="1" x14ac:dyDescent="0.25">
      <c r="B77" s="266"/>
      <c r="C77" s="158" t="s">
        <v>177</v>
      </c>
      <c r="D77" s="101" t="s">
        <v>62</v>
      </c>
      <c r="E77" s="13">
        <v>12</v>
      </c>
      <c r="F77" s="232">
        <v>70</v>
      </c>
      <c r="G77" s="106">
        <f t="shared" si="4"/>
        <v>2937.4737725556024</v>
      </c>
      <c r="H77" s="152">
        <v>23.83</v>
      </c>
      <c r="I77" s="105">
        <v>1000</v>
      </c>
      <c r="J77" s="88"/>
      <c r="K77" s="103"/>
      <c r="L77" s="103"/>
      <c r="M77" s="103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</row>
    <row r="78" spans="2:46" s="5" customFormat="1" ht="12" customHeight="1" thickBot="1" x14ac:dyDescent="0.25">
      <c r="B78" s="266"/>
      <c r="C78" s="25" t="s">
        <v>28</v>
      </c>
      <c r="D78" s="9"/>
      <c r="E78" s="9"/>
      <c r="F78" s="9"/>
      <c r="G78" s="58"/>
      <c r="H78" s="52"/>
      <c r="I78" s="65">
        <v>1000</v>
      </c>
      <c r="J78" s="68"/>
      <c r="K78" s="68"/>
      <c r="L78" s="68"/>
      <c r="M78" s="68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</row>
    <row r="79" spans="2:46" s="5" customFormat="1" ht="12" customHeight="1" x14ac:dyDescent="0.2">
      <c r="B79" s="266"/>
      <c r="C79" s="26" t="s">
        <v>25</v>
      </c>
      <c r="D79" s="27" t="s">
        <v>62</v>
      </c>
      <c r="E79" s="11">
        <v>6</v>
      </c>
      <c r="F79" s="229">
        <v>3.45</v>
      </c>
      <c r="G79" s="59">
        <f t="shared" ref="G79:G84" si="5">F79/H79*I78</f>
        <v>2695.3125</v>
      </c>
      <c r="H79" s="44">
        <v>1.28</v>
      </c>
      <c r="I79" s="65">
        <v>1000</v>
      </c>
      <c r="J79" s="68"/>
      <c r="K79" s="68"/>
      <c r="L79" s="68"/>
      <c r="M79" s="68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</row>
    <row r="80" spans="2:46" s="5" customFormat="1" ht="12" customHeight="1" x14ac:dyDescent="0.2">
      <c r="B80" s="266"/>
      <c r="C80" s="12" t="s">
        <v>26</v>
      </c>
      <c r="D80" s="28" t="s">
        <v>62</v>
      </c>
      <c r="E80" s="13">
        <v>6</v>
      </c>
      <c r="F80" s="229">
        <v>4.5</v>
      </c>
      <c r="G80" s="59">
        <f t="shared" si="5"/>
        <v>2710.8433734939758</v>
      </c>
      <c r="H80" s="45">
        <v>1.66</v>
      </c>
      <c r="I80" s="65">
        <v>1000</v>
      </c>
      <c r="J80" s="68"/>
      <c r="K80" s="68"/>
      <c r="L80" s="68"/>
      <c r="M80" s="68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</row>
    <row r="81" spans="2:46" s="83" customFormat="1" ht="12" customHeight="1" x14ac:dyDescent="0.2">
      <c r="B81" s="266"/>
      <c r="C81" s="12" t="s">
        <v>27</v>
      </c>
      <c r="D81" s="28" t="s">
        <v>62</v>
      </c>
      <c r="E81" s="13">
        <v>6</v>
      </c>
      <c r="F81" s="229">
        <v>6.5</v>
      </c>
      <c r="G81" s="59">
        <f t="shared" si="5"/>
        <v>2719.6652719665271</v>
      </c>
      <c r="H81" s="45">
        <v>2.39</v>
      </c>
      <c r="I81" s="87">
        <v>1000</v>
      </c>
      <c r="J81" s="88"/>
      <c r="K81" s="88"/>
      <c r="L81" s="88"/>
      <c r="M81" s="88"/>
    </row>
    <row r="82" spans="2:46" s="5" customFormat="1" ht="12" customHeight="1" x14ac:dyDescent="0.2">
      <c r="B82" s="266"/>
      <c r="C82" s="12" t="s">
        <v>121</v>
      </c>
      <c r="D82" s="84" t="s">
        <v>62</v>
      </c>
      <c r="E82" s="13">
        <v>6</v>
      </c>
      <c r="F82" s="229">
        <v>8.4</v>
      </c>
      <c r="G82" s="85">
        <f t="shared" si="5"/>
        <v>2718.4466019417478</v>
      </c>
      <c r="H82" s="86">
        <v>3.09</v>
      </c>
      <c r="I82" s="65">
        <v>1000</v>
      </c>
      <c r="J82" s="68"/>
      <c r="K82" s="68"/>
      <c r="L82" s="68"/>
      <c r="M82" s="68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</row>
    <row r="83" spans="2:46" s="5" customFormat="1" ht="12" customHeight="1" x14ac:dyDescent="0.2">
      <c r="B83" s="266"/>
      <c r="C83" s="29" t="s">
        <v>104</v>
      </c>
      <c r="D83" s="28" t="s">
        <v>62</v>
      </c>
      <c r="E83" s="13">
        <v>6</v>
      </c>
      <c r="F83" s="230">
        <v>9.9</v>
      </c>
      <c r="G83" s="59">
        <f t="shared" si="5"/>
        <v>2972.9729729729729</v>
      </c>
      <c r="H83" s="45">
        <v>3.33</v>
      </c>
      <c r="I83" s="65">
        <v>1000</v>
      </c>
      <c r="J83" s="68"/>
      <c r="K83" s="68"/>
      <c r="L83" s="68"/>
      <c r="M83" s="68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</row>
    <row r="84" spans="2:46" s="5" customFormat="1" ht="12" customHeight="1" thickBot="1" x14ac:dyDescent="0.25">
      <c r="B84" s="266"/>
      <c r="C84" s="29" t="s">
        <v>105</v>
      </c>
      <c r="D84" s="28" t="s">
        <v>62</v>
      </c>
      <c r="E84" s="13">
        <v>6</v>
      </c>
      <c r="F84" s="229">
        <v>12</v>
      </c>
      <c r="G84" s="59">
        <f t="shared" si="5"/>
        <v>2843.6018957345973</v>
      </c>
      <c r="H84" s="45">
        <v>4.22</v>
      </c>
      <c r="I84" s="65">
        <v>1000</v>
      </c>
      <c r="J84" s="68"/>
      <c r="K84" s="68"/>
      <c r="L84" s="68"/>
      <c r="M84" s="68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</row>
    <row r="85" spans="2:46" s="5" customFormat="1" ht="12" customHeight="1" thickBot="1" x14ac:dyDescent="0.25">
      <c r="B85" s="266"/>
      <c r="C85" s="17" t="s">
        <v>29</v>
      </c>
      <c r="D85" s="9"/>
      <c r="E85" s="9"/>
      <c r="F85" s="9"/>
      <c r="G85" s="75"/>
      <c r="H85" s="52"/>
      <c r="I85" s="65">
        <v>1000</v>
      </c>
      <c r="J85" s="68"/>
      <c r="K85" s="68"/>
      <c r="L85" s="68"/>
      <c r="M85" s="68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</row>
    <row r="86" spans="2:46" s="5" customFormat="1" ht="12" customHeight="1" x14ac:dyDescent="0.2">
      <c r="B86" s="266"/>
      <c r="C86" s="32" t="s">
        <v>30</v>
      </c>
      <c r="D86" s="101" t="s">
        <v>62</v>
      </c>
      <c r="E86" s="23">
        <v>6</v>
      </c>
      <c r="F86" s="229">
        <v>11.9</v>
      </c>
      <c r="G86" s="85">
        <f>F86/H86*I81</f>
        <v>2975</v>
      </c>
      <c r="H86" s="126">
        <v>4</v>
      </c>
      <c r="I86" s="105">
        <v>1000</v>
      </c>
      <c r="J86" s="68"/>
      <c r="K86" s="68"/>
      <c r="L86" s="68"/>
      <c r="M86" s="68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</row>
    <row r="87" spans="2:46" s="5" customFormat="1" ht="12" customHeight="1" x14ac:dyDescent="0.2">
      <c r="B87" s="266"/>
      <c r="C87" s="12" t="s">
        <v>95</v>
      </c>
      <c r="D87" s="35" t="s">
        <v>62</v>
      </c>
      <c r="E87" s="13">
        <v>6</v>
      </c>
      <c r="F87" s="230">
        <v>12.55</v>
      </c>
      <c r="G87" s="98">
        <f>F87/H87*I86</f>
        <v>2716.4502164502164</v>
      </c>
      <c r="H87" s="86">
        <v>4.62</v>
      </c>
      <c r="I87" s="105">
        <v>1000</v>
      </c>
      <c r="J87" s="68"/>
      <c r="K87" s="68"/>
      <c r="L87" s="68"/>
      <c r="M87" s="68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</row>
    <row r="88" spans="2:46" s="5" customFormat="1" ht="12" customHeight="1" x14ac:dyDescent="0.2">
      <c r="B88" s="266"/>
      <c r="C88" s="12" t="s">
        <v>31</v>
      </c>
      <c r="D88" s="35" t="s">
        <v>62</v>
      </c>
      <c r="E88" s="13">
        <v>6</v>
      </c>
      <c r="F88" s="230">
        <v>16</v>
      </c>
      <c r="G88" s="98">
        <f>F88/H88*I87</f>
        <v>2962.9629629629626</v>
      </c>
      <c r="H88" s="86">
        <v>5.4</v>
      </c>
      <c r="I88" s="105">
        <v>1000</v>
      </c>
      <c r="J88" s="68"/>
      <c r="K88" s="68"/>
      <c r="L88" s="68"/>
      <c r="M88" s="68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</row>
    <row r="89" spans="2:46" s="5" customFormat="1" ht="12" customHeight="1" x14ac:dyDescent="0.2">
      <c r="B89" s="266"/>
      <c r="C89" s="12" t="s">
        <v>96</v>
      </c>
      <c r="D89" s="35" t="s">
        <v>62</v>
      </c>
      <c r="E89" s="13">
        <v>12</v>
      </c>
      <c r="F89" s="230">
        <v>17</v>
      </c>
      <c r="G89" s="98">
        <f>F89/H89*I88</f>
        <v>2715.6549520766771</v>
      </c>
      <c r="H89" s="86">
        <v>6.26</v>
      </c>
      <c r="I89" s="105">
        <v>1000</v>
      </c>
      <c r="J89" s="68"/>
      <c r="K89" s="68"/>
      <c r="L89" s="68"/>
      <c r="M89" s="68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</row>
    <row r="90" spans="2:46" s="5" customFormat="1" ht="12" customHeight="1" x14ac:dyDescent="0.2">
      <c r="B90" s="266"/>
      <c r="C90" s="12" t="s">
        <v>32</v>
      </c>
      <c r="D90" s="35" t="s">
        <v>62</v>
      </c>
      <c r="E90" s="13">
        <v>12</v>
      </c>
      <c r="F90" s="230">
        <v>19</v>
      </c>
      <c r="G90" s="98">
        <f>F90/H90*I89</f>
        <v>2987.4213836477988</v>
      </c>
      <c r="H90" s="86">
        <v>6.36</v>
      </c>
      <c r="I90" s="105">
        <v>1000</v>
      </c>
      <c r="J90" s="68"/>
      <c r="K90" s="68"/>
      <c r="L90" s="68"/>
      <c r="M90" s="68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</row>
    <row r="91" spans="2:46" s="5" customFormat="1" ht="12" customHeight="1" thickBot="1" x14ac:dyDescent="0.25">
      <c r="B91" s="267"/>
      <c r="C91" s="12" t="s">
        <v>97</v>
      </c>
      <c r="D91" s="35" t="s">
        <v>62</v>
      </c>
      <c r="E91" s="13">
        <v>12</v>
      </c>
      <c r="F91" s="201">
        <v>20.3</v>
      </c>
      <c r="G91" s="98">
        <f>F91/H91*I90</f>
        <v>2750.6775067750677</v>
      </c>
      <c r="H91" s="86">
        <v>7.38</v>
      </c>
      <c r="I91" s="105">
        <v>1000</v>
      </c>
      <c r="J91" s="68"/>
      <c r="K91" s="68"/>
      <c r="L91" s="68"/>
      <c r="M91" s="68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</row>
    <row r="92" spans="2:46" s="100" customFormat="1" ht="12" customHeight="1" thickBot="1" x14ac:dyDescent="0.25">
      <c r="B92" s="273" t="s">
        <v>75</v>
      </c>
      <c r="C92" s="17" t="s">
        <v>136</v>
      </c>
      <c r="D92" s="9"/>
      <c r="E92" s="9"/>
      <c r="F92" s="9"/>
      <c r="G92" s="58"/>
      <c r="H92" s="52"/>
      <c r="I92" s="102">
        <v>1000</v>
      </c>
      <c r="J92" s="103"/>
      <c r="K92" s="103"/>
      <c r="L92" s="103"/>
      <c r="M92" s="103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  <c r="AR92" s="104"/>
      <c r="AS92" s="104"/>
      <c r="AT92" s="104"/>
    </row>
    <row r="93" spans="2:46" s="100" customFormat="1" ht="12" customHeight="1" x14ac:dyDescent="0.2">
      <c r="B93" s="274"/>
      <c r="C93" s="219" t="s">
        <v>182</v>
      </c>
      <c r="D93" s="95" t="s">
        <v>187</v>
      </c>
      <c r="E93" s="130"/>
      <c r="F93" s="154">
        <v>24.6</v>
      </c>
      <c r="G93" s="61"/>
      <c r="H93" s="45"/>
      <c r="I93" s="102">
        <v>1000</v>
      </c>
      <c r="J93" s="103"/>
      <c r="K93" s="103"/>
      <c r="L93" s="103"/>
      <c r="M93" s="103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4"/>
      <c r="AT93" s="104"/>
    </row>
    <row r="94" spans="2:46" s="100" customFormat="1" ht="12" customHeight="1" x14ac:dyDescent="0.2">
      <c r="B94" s="274"/>
      <c r="C94" s="217" t="s">
        <v>179</v>
      </c>
      <c r="D94" s="95" t="s">
        <v>187</v>
      </c>
      <c r="E94" s="13"/>
      <c r="F94" s="154">
        <v>30.7</v>
      </c>
      <c r="G94" s="61"/>
      <c r="H94" s="45"/>
      <c r="I94" s="102">
        <v>1000</v>
      </c>
      <c r="J94" s="103"/>
      <c r="K94" s="103"/>
      <c r="L94" s="103"/>
      <c r="M94" s="103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  <c r="AR94" s="104"/>
      <c r="AS94" s="104"/>
      <c r="AT94" s="104"/>
    </row>
    <row r="95" spans="2:46" s="100" customFormat="1" ht="12" customHeight="1" x14ac:dyDescent="0.2">
      <c r="B95" s="274"/>
      <c r="C95" s="220" t="s">
        <v>180</v>
      </c>
      <c r="D95" s="95" t="s">
        <v>187</v>
      </c>
      <c r="E95" s="13"/>
      <c r="F95" s="155">
        <v>34.799999999999997</v>
      </c>
      <c r="G95" s="61"/>
      <c r="H95" s="45"/>
      <c r="I95" s="102">
        <v>1000</v>
      </c>
      <c r="J95" s="103"/>
      <c r="K95" s="103"/>
      <c r="L95" s="103"/>
      <c r="M95" s="103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104"/>
      <c r="AO95" s="104"/>
      <c r="AP95" s="104"/>
      <c r="AQ95" s="104"/>
      <c r="AR95" s="104"/>
      <c r="AS95" s="104"/>
      <c r="AT95" s="104"/>
    </row>
    <row r="96" spans="2:46" s="100" customFormat="1" ht="12" customHeight="1" x14ac:dyDescent="0.2">
      <c r="B96" s="274"/>
      <c r="C96" s="217" t="s">
        <v>181</v>
      </c>
      <c r="D96" s="95" t="s">
        <v>187</v>
      </c>
      <c r="E96" s="218"/>
      <c r="F96" s="154">
        <v>40.9</v>
      </c>
      <c r="G96" s="61"/>
      <c r="H96" s="45"/>
      <c r="I96" s="102">
        <v>1000</v>
      </c>
      <c r="J96" s="103"/>
      <c r="K96" s="103"/>
      <c r="L96" s="103"/>
      <c r="M96" s="103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104"/>
      <c r="AO96" s="104"/>
      <c r="AP96" s="104"/>
      <c r="AQ96" s="104"/>
      <c r="AR96" s="104"/>
      <c r="AS96" s="104"/>
      <c r="AT96" s="104"/>
    </row>
    <row r="97" spans="2:46" s="100" customFormat="1" ht="12" customHeight="1" x14ac:dyDescent="0.2">
      <c r="B97" s="274"/>
      <c r="C97" s="220" t="s">
        <v>183</v>
      </c>
      <c r="D97" s="95" t="s">
        <v>187</v>
      </c>
      <c r="E97" s="13"/>
      <c r="F97" s="154">
        <v>25.8</v>
      </c>
      <c r="G97" s="61"/>
      <c r="H97" s="45"/>
      <c r="I97" s="102">
        <v>1000</v>
      </c>
      <c r="J97" s="103"/>
      <c r="K97" s="103"/>
      <c r="L97" s="103"/>
      <c r="M97" s="103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104"/>
      <c r="AO97" s="104"/>
      <c r="AP97" s="104"/>
      <c r="AQ97" s="104"/>
      <c r="AR97" s="104"/>
      <c r="AS97" s="104"/>
      <c r="AT97" s="104"/>
    </row>
    <row r="98" spans="2:46" s="100" customFormat="1" ht="12" customHeight="1" x14ac:dyDescent="0.2">
      <c r="B98" s="274"/>
      <c r="C98" s="159" t="s">
        <v>137</v>
      </c>
      <c r="D98" s="95" t="s">
        <v>187</v>
      </c>
      <c r="E98" s="218"/>
      <c r="F98" s="154">
        <v>32.299999999999997</v>
      </c>
      <c r="G98" s="61"/>
      <c r="H98" s="45"/>
      <c r="I98" s="102">
        <v>1000</v>
      </c>
      <c r="J98" s="103"/>
      <c r="K98" s="103"/>
      <c r="L98" s="103"/>
      <c r="M98" s="103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N98" s="104"/>
      <c r="AO98" s="104"/>
      <c r="AP98" s="104"/>
      <c r="AQ98" s="104"/>
      <c r="AR98" s="104"/>
      <c r="AS98" s="104"/>
      <c r="AT98" s="104"/>
    </row>
    <row r="99" spans="2:46" s="100" customFormat="1" ht="12" customHeight="1" x14ac:dyDescent="0.2">
      <c r="B99" s="274"/>
      <c r="C99" s="159" t="s">
        <v>139</v>
      </c>
      <c r="D99" s="95" t="s">
        <v>187</v>
      </c>
      <c r="E99" s="13"/>
      <c r="F99" s="154">
        <v>36.6</v>
      </c>
      <c r="G99" s="61"/>
      <c r="H99" s="45"/>
      <c r="I99" s="102">
        <v>1000</v>
      </c>
      <c r="J99" s="103"/>
      <c r="K99" s="103"/>
      <c r="L99" s="103"/>
      <c r="M99" s="103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104"/>
      <c r="AS99" s="104"/>
      <c r="AT99" s="104"/>
    </row>
    <row r="100" spans="2:46" s="100" customFormat="1" ht="12" customHeight="1" x14ac:dyDescent="0.2">
      <c r="B100" s="274"/>
      <c r="C100" s="129" t="s">
        <v>138</v>
      </c>
      <c r="D100" s="95" t="s">
        <v>187</v>
      </c>
      <c r="E100" s="13"/>
      <c r="F100" s="155">
        <v>43</v>
      </c>
      <c r="G100" s="61"/>
      <c r="H100" s="45"/>
      <c r="I100" s="102">
        <v>1000</v>
      </c>
      <c r="J100" s="103"/>
      <c r="K100" s="103"/>
      <c r="L100" s="103"/>
      <c r="M100" s="103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  <c r="AR100" s="104"/>
      <c r="AS100" s="104"/>
      <c r="AT100" s="104"/>
    </row>
    <row r="101" spans="2:46" s="100" customFormat="1" ht="12" customHeight="1" x14ac:dyDescent="0.2">
      <c r="B101" s="274"/>
      <c r="C101" s="220" t="s">
        <v>184</v>
      </c>
      <c r="D101" s="95" t="s">
        <v>187</v>
      </c>
      <c r="E101" s="13"/>
      <c r="F101" s="154">
        <v>26.4</v>
      </c>
      <c r="G101" s="61"/>
      <c r="H101" s="45"/>
      <c r="I101" s="102">
        <v>1000</v>
      </c>
      <c r="J101" s="103"/>
      <c r="K101" s="103"/>
      <c r="L101" s="103"/>
      <c r="M101" s="103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  <c r="AN101" s="104"/>
      <c r="AO101" s="104"/>
      <c r="AP101" s="104"/>
      <c r="AQ101" s="104"/>
      <c r="AR101" s="104"/>
      <c r="AS101" s="104"/>
      <c r="AT101" s="104"/>
    </row>
    <row r="102" spans="2:46" s="100" customFormat="1" ht="12" customHeight="1" x14ac:dyDescent="0.2">
      <c r="B102" s="274"/>
      <c r="C102" s="217" t="s">
        <v>185</v>
      </c>
      <c r="D102" s="95" t="s">
        <v>187</v>
      </c>
      <c r="E102" s="218"/>
      <c r="F102" s="154">
        <v>29.9</v>
      </c>
      <c r="G102" s="61"/>
      <c r="H102" s="45"/>
      <c r="I102" s="102">
        <v>1000</v>
      </c>
      <c r="J102" s="103"/>
      <c r="K102" s="103"/>
      <c r="L102" s="103"/>
      <c r="M102" s="103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04"/>
      <c r="AM102" s="104"/>
      <c r="AN102" s="104"/>
      <c r="AO102" s="104"/>
      <c r="AP102" s="104"/>
      <c r="AQ102" s="104"/>
      <c r="AR102" s="104"/>
      <c r="AS102" s="104"/>
      <c r="AT102" s="104"/>
    </row>
    <row r="103" spans="2:46" s="100" customFormat="1" ht="12" customHeight="1" thickBot="1" x14ac:dyDescent="0.25">
      <c r="B103" s="274"/>
      <c r="C103" s="217" t="s">
        <v>186</v>
      </c>
      <c r="D103" s="95" t="s">
        <v>187</v>
      </c>
      <c r="E103" s="13"/>
      <c r="F103" s="154">
        <v>35.200000000000003</v>
      </c>
      <c r="G103" s="61"/>
      <c r="H103" s="45"/>
      <c r="I103" s="102">
        <v>1000</v>
      </c>
      <c r="J103" s="103"/>
      <c r="K103" s="103"/>
      <c r="L103" s="103"/>
      <c r="M103" s="103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  <c r="AL103" s="104"/>
      <c r="AM103" s="104"/>
      <c r="AN103" s="104"/>
      <c r="AO103" s="104"/>
      <c r="AP103" s="104"/>
      <c r="AQ103" s="104"/>
      <c r="AR103" s="104"/>
      <c r="AS103" s="104"/>
      <c r="AT103" s="104"/>
    </row>
    <row r="104" spans="2:46" s="5" customFormat="1" ht="12" customHeight="1" thickBot="1" x14ac:dyDescent="0.25">
      <c r="B104" s="274"/>
      <c r="C104" s="17" t="s">
        <v>47</v>
      </c>
      <c r="D104" s="9"/>
      <c r="E104" s="9"/>
      <c r="F104" s="9"/>
      <c r="G104" s="58"/>
      <c r="H104" s="52"/>
      <c r="I104" s="65">
        <v>1000</v>
      </c>
      <c r="J104" s="68"/>
      <c r="K104" s="68"/>
      <c r="L104" s="68"/>
      <c r="M104" s="68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</row>
    <row r="105" spans="2:46" s="5" customFormat="1" ht="12" customHeight="1" x14ac:dyDescent="0.2">
      <c r="B105" s="274"/>
      <c r="C105" s="32" t="s">
        <v>34</v>
      </c>
      <c r="D105" s="34" t="s">
        <v>63</v>
      </c>
      <c r="E105" s="34">
        <v>2.5</v>
      </c>
      <c r="F105" s="201">
        <v>123</v>
      </c>
      <c r="G105" s="59">
        <f t="shared" ref="G105:G112" si="6">F105/H105*I104</f>
        <v>3280</v>
      </c>
      <c r="H105" s="44">
        <v>37.5</v>
      </c>
      <c r="I105" s="65">
        <v>1000</v>
      </c>
      <c r="J105" s="68"/>
      <c r="K105" s="68"/>
      <c r="L105" s="68"/>
      <c r="M105" s="68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</row>
    <row r="106" spans="2:46" s="5" customFormat="1" ht="12" customHeight="1" x14ac:dyDescent="0.2">
      <c r="B106" s="274"/>
      <c r="C106" s="12" t="s">
        <v>35</v>
      </c>
      <c r="D106" s="35" t="s">
        <v>63</v>
      </c>
      <c r="E106" s="35">
        <v>2.5</v>
      </c>
      <c r="F106" s="201">
        <v>139</v>
      </c>
      <c r="G106" s="61">
        <f t="shared" si="6"/>
        <v>2780</v>
      </c>
      <c r="H106" s="45">
        <v>50</v>
      </c>
      <c r="I106" s="65">
        <v>1000</v>
      </c>
      <c r="J106" s="68"/>
      <c r="K106" s="68"/>
      <c r="L106" s="68"/>
      <c r="M106" s="68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</row>
    <row r="107" spans="2:46" s="5" customFormat="1" ht="12" customHeight="1" x14ac:dyDescent="0.2">
      <c r="B107" s="274"/>
      <c r="C107" s="12" t="s">
        <v>36</v>
      </c>
      <c r="D107" s="35" t="s">
        <v>63</v>
      </c>
      <c r="E107" s="35">
        <v>2.5</v>
      </c>
      <c r="F107" s="201">
        <v>208</v>
      </c>
      <c r="G107" s="61">
        <f t="shared" si="6"/>
        <v>2773.3333333333335</v>
      </c>
      <c r="H107" s="45">
        <v>75</v>
      </c>
      <c r="I107" s="65">
        <v>1000</v>
      </c>
      <c r="J107" s="68"/>
      <c r="K107" s="68"/>
      <c r="L107" s="68"/>
      <c r="M107" s="68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</row>
    <row r="108" spans="2:46" s="5" customFormat="1" ht="12" customHeight="1" x14ac:dyDescent="0.2">
      <c r="B108" s="274"/>
      <c r="C108" s="12" t="s">
        <v>37</v>
      </c>
      <c r="D108" s="35" t="s">
        <v>63</v>
      </c>
      <c r="E108" s="35">
        <v>6</v>
      </c>
      <c r="F108" s="201">
        <v>785</v>
      </c>
      <c r="G108" s="61">
        <f t="shared" si="6"/>
        <v>2777.7777777777778</v>
      </c>
      <c r="H108" s="45">
        <v>282.60000000000002</v>
      </c>
      <c r="I108" s="65">
        <v>1000</v>
      </c>
      <c r="J108" s="68"/>
      <c r="K108" s="68"/>
      <c r="L108" s="68"/>
      <c r="M108" s="68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</row>
    <row r="109" spans="2:46" s="5" customFormat="1" ht="12" customHeight="1" x14ac:dyDescent="0.2">
      <c r="B109" s="274"/>
      <c r="C109" s="12" t="s">
        <v>38</v>
      </c>
      <c r="D109" s="35" t="s">
        <v>63</v>
      </c>
      <c r="E109" s="35">
        <v>6</v>
      </c>
      <c r="F109" s="201">
        <v>980</v>
      </c>
      <c r="G109" s="61">
        <f t="shared" si="6"/>
        <v>2752.8089887640449</v>
      </c>
      <c r="H109" s="45">
        <v>356</v>
      </c>
      <c r="I109" s="65">
        <v>1000</v>
      </c>
      <c r="J109" s="68"/>
      <c r="K109" s="68"/>
      <c r="L109" s="68"/>
      <c r="M109" s="68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</row>
    <row r="110" spans="2:46" s="5" customFormat="1" ht="12" customHeight="1" x14ac:dyDescent="0.2">
      <c r="B110" s="274"/>
      <c r="C110" s="12" t="s">
        <v>39</v>
      </c>
      <c r="D110" s="35" t="s">
        <v>63</v>
      </c>
      <c r="E110" s="35">
        <v>6</v>
      </c>
      <c r="F110" s="201">
        <v>1200</v>
      </c>
      <c r="G110" s="61">
        <f t="shared" si="6"/>
        <v>2823.5294117647059</v>
      </c>
      <c r="H110" s="45">
        <v>425</v>
      </c>
      <c r="I110" s="65">
        <v>1000</v>
      </c>
      <c r="J110" s="68"/>
      <c r="K110" s="68"/>
      <c r="L110" s="68"/>
      <c r="M110" s="68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</row>
    <row r="111" spans="2:46" s="5" customFormat="1" ht="12" customHeight="1" x14ac:dyDescent="0.2">
      <c r="B111" s="274"/>
      <c r="C111" s="12" t="s">
        <v>40</v>
      </c>
      <c r="D111" s="35" t="s">
        <v>63</v>
      </c>
      <c r="E111" s="35">
        <v>6</v>
      </c>
      <c r="F111" s="201">
        <v>1600</v>
      </c>
      <c r="G111" s="61">
        <f t="shared" si="6"/>
        <v>2831.858407079646</v>
      </c>
      <c r="H111" s="45">
        <v>565</v>
      </c>
      <c r="I111" s="65">
        <v>1000</v>
      </c>
      <c r="J111" s="68"/>
      <c r="K111" s="68"/>
      <c r="L111" s="68"/>
      <c r="M111" s="68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</row>
    <row r="112" spans="2:46" s="5" customFormat="1" ht="12" customHeight="1" thickBot="1" x14ac:dyDescent="0.25">
      <c r="B112" s="274"/>
      <c r="C112" s="30" t="s">
        <v>41</v>
      </c>
      <c r="D112" s="36" t="s">
        <v>63</v>
      </c>
      <c r="E112" s="36">
        <v>6</v>
      </c>
      <c r="F112" s="233">
        <v>2220</v>
      </c>
      <c r="G112" s="62">
        <f t="shared" si="6"/>
        <v>3140.0282885431402</v>
      </c>
      <c r="H112" s="48">
        <v>707</v>
      </c>
      <c r="I112" s="65">
        <v>1000</v>
      </c>
      <c r="J112" s="68"/>
      <c r="K112" s="68"/>
      <c r="L112" s="68"/>
      <c r="M112" s="68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</row>
    <row r="113" spans="2:46" s="5" customFormat="1" ht="12" customHeight="1" thickBot="1" x14ac:dyDescent="0.25">
      <c r="B113" s="274"/>
      <c r="C113" s="17" t="s">
        <v>33</v>
      </c>
      <c r="D113" s="9"/>
      <c r="E113" s="9"/>
      <c r="F113" s="204"/>
      <c r="G113" s="58"/>
      <c r="H113" s="52"/>
      <c r="I113" s="65">
        <v>1000</v>
      </c>
      <c r="J113" s="68"/>
      <c r="K113" s="68"/>
      <c r="L113" s="68"/>
      <c r="M113" s="68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</row>
    <row r="114" spans="2:46" s="100" customFormat="1" ht="12" customHeight="1" x14ac:dyDescent="0.2">
      <c r="B114" s="274"/>
      <c r="C114" s="195" t="s">
        <v>166</v>
      </c>
      <c r="D114" s="91" t="s">
        <v>63</v>
      </c>
      <c r="E114" s="184">
        <v>2.5</v>
      </c>
      <c r="F114" s="238">
        <v>54</v>
      </c>
      <c r="G114" s="85">
        <f>F114/H114*I112</f>
        <v>4390.2439024390242</v>
      </c>
      <c r="H114" s="128">
        <v>12.3</v>
      </c>
      <c r="I114" s="102">
        <v>1000</v>
      </c>
      <c r="J114" s="103"/>
      <c r="K114" s="103"/>
      <c r="L114" s="103"/>
      <c r="M114" s="103"/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4"/>
      <c r="AL114" s="104"/>
      <c r="AM114" s="104"/>
      <c r="AN114" s="104"/>
      <c r="AO114" s="104"/>
      <c r="AP114" s="104"/>
      <c r="AQ114" s="104"/>
      <c r="AR114" s="104"/>
      <c r="AS114" s="104"/>
      <c r="AT114" s="104"/>
    </row>
    <row r="115" spans="2:46" s="100" customFormat="1" ht="12" customHeight="1" x14ac:dyDescent="0.2">
      <c r="B115" s="274"/>
      <c r="C115" s="190" t="s">
        <v>42</v>
      </c>
      <c r="D115" s="101" t="s">
        <v>63</v>
      </c>
      <c r="E115" s="193">
        <v>2.5</v>
      </c>
      <c r="F115" s="202">
        <v>71</v>
      </c>
      <c r="G115" s="59">
        <f>F115/H115*I113</f>
        <v>3550</v>
      </c>
      <c r="H115" s="44">
        <v>20</v>
      </c>
      <c r="I115" s="102">
        <v>1000</v>
      </c>
      <c r="J115" s="103"/>
      <c r="K115" s="103"/>
      <c r="L115" s="103"/>
      <c r="M115" s="103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  <c r="AL115" s="104"/>
      <c r="AM115" s="104"/>
      <c r="AN115" s="104"/>
      <c r="AO115" s="104"/>
      <c r="AP115" s="104"/>
      <c r="AQ115" s="104"/>
      <c r="AR115" s="104"/>
      <c r="AS115" s="104"/>
      <c r="AT115" s="104"/>
    </row>
    <row r="116" spans="2:46" s="100" customFormat="1" ht="12" customHeight="1" x14ac:dyDescent="0.2">
      <c r="B116" s="274"/>
      <c r="C116" s="191" t="s">
        <v>43</v>
      </c>
      <c r="D116" s="101" t="s">
        <v>63</v>
      </c>
      <c r="E116" s="124">
        <v>2.5</v>
      </c>
      <c r="F116" s="202">
        <v>92</v>
      </c>
      <c r="G116" s="59">
        <f>F116/H116*I113</f>
        <v>3680</v>
      </c>
      <c r="H116" s="45">
        <v>25</v>
      </c>
      <c r="I116" s="102">
        <v>1000</v>
      </c>
      <c r="J116" s="103"/>
      <c r="K116" s="103"/>
      <c r="L116" s="103"/>
      <c r="M116" s="103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04"/>
      <c r="AN116" s="104"/>
      <c r="AO116" s="104"/>
      <c r="AP116" s="104"/>
      <c r="AQ116" s="104"/>
      <c r="AR116" s="104"/>
      <c r="AS116" s="104"/>
      <c r="AT116" s="104"/>
    </row>
    <row r="117" spans="2:46" s="100" customFormat="1" ht="12" customHeight="1" x14ac:dyDescent="0.2">
      <c r="B117" s="274"/>
      <c r="C117" s="191" t="s">
        <v>44</v>
      </c>
      <c r="D117" s="101" t="s">
        <v>63</v>
      </c>
      <c r="E117" s="124">
        <v>2.5</v>
      </c>
      <c r="F117" s="202">
        <v>106</v>
      </c>
      <c r="G117" s="59">
        <f>F117/H117*I115</f>
        <v>3533.333333333333</v>
      </c>
      <c r="H117" s="45">
        <v>30</v>
      </c>
      <c r="I117" s="102">
        <v>1000</v>
      </c>
      <c r="J117" s="103"/>
      <c r="K117" s="103"/>
      <c r="L117" s="103"/>
      <c r="M117" s="103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4"/>
      <c r="AK117" s="104"/>
      <c r="AL117" s="104"/>
      <c r="AM117" s="104"/>
      <c r="AN117" s="104"/>
      <c r="AO117" s="104"/>
      <c r="AP117" s="104"/>
      <c r="AQ117" s="104"/>
      <c r="AR117" s="104"/>
      <c r="AS117" s="104"/>
      <c r="AT117" s="104"/>
    </row>
    <row r="118" spans="2:46" s="100" customFormat="1" ht="12" customHeight="1" x14ac:dyDescent="0.2">
      <c r="B118" s="274"/>
      <c r="C118" s="191" t="s">
        <v>45</v>
      </c>
      <c r="D118" s="101" t="s">
        <v>63</v>
      </c>
      <c r="E118" s="124">
        <v>2.5</v>
      </c>
      <c r="F118" s="202">
        <v>133</v>
      </c>
      <c r="G118" s="59">
        <f>F118/H118*I116</f>
        <v>3546.666666666667</v>
      </c>
      <c r="H118" s="45">
        <v>37.5</v>
      </c>
      <c r="I118" s="105">
        <v>1000</v>
      </c>
      <c r="J118" s="103"/>
      <c r="K118" s="103"/>
      <c r="L118" s="103"/>
      <c r="M118" s="103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  <c r="AN118" s="104"/>
      <c r="AO118" s="104"/>
      <c r="AP118" s="104"/>
      <c r="AQ118" s="104"/>
      <c r="AR118" s="104"/>
      <c r="AS118" s="104"/>
      <c r="AT118" s="104"/>
    </row>
    <row r="119" spans="2:46" s="70" customFormat="1" ht="12" customHeight="1" thickBot="1" x14ac:dyDescent="0.25">
      <c r="B119" s="274"/>
      <c r="C119" s="192" t="s">
        <v>46</v>
      </c>
      <c r="D119" s="37" t="s">
        <v>63</v>
      </c>
      <c r="E119" s="194">
        <v>2.5</v>
      </c>
      <c r="F119" s="203">
        <v>176</v>
      </c>
      <c r="G119" s="96">
        <f>F119/H119*I117</f>
        <v>3520</v>
      </c>
      <c r="H119" s="48">
        <v>50</v>
      </c>
      <c r="I119" s="105">
        <v>1000</v>
      </c>
      <c r="J119" s="103"/>
      <c r="K119" s="103"/>
      <c r="L119" s="103"/>
      <c r="M119" s="103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4"/>
      <c r="AK119" s="104"/>
      <c r="AL119" s="104"/>
      <c r="AM119" s="104"/>
      <c r="AN119" s="104"/>
      <c r="AO119" s="104"/>
      <c r="AP119" s="104"/>
      <c r="AQ119" s="104"/>
      <c r="AR119" s="104"/>
      <c r="AS119" s="104"/>
      <c r="AT119" s="104"/>
    </row>
    <row r="120" spans="2:46" s="70" customFormat="1" ht="12" customHeight="1" thickBot="1" x14ac:dyDescent="0.25">
      <c r="B120" s="274"/>
      <c r="C120" s="17" t="s">
        <v>48</v>
      </c>
      <c r="D120" s="9"/>
      <c r="E120" s="9"/>
      <c r="F120" s="49"/>
      <c r="G120" s="75"/>
      <c r="H120" s="52"/>
      <c r="I120" s="105">
        <v>1000</v>
      </c>
      <c r="J120" s="103"/>
      <c r="K120" s="103"/>
      <c r="L120" s="103"/>
      <c r="M120" s="103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  <c r="AN120" s="104"/>
      <c r="AO120" s="104"/>
      <c r="AP120" s="104"/>
      <c r="AQ120" s="104"/>
      <c r="AR120" s="104"/>
      <c r="AS120" s="104"/>
      <c r="AT120" s="104"/>
    </row>
    <row r="121" spans="2:46" s="70" customFormat="1" ht="12" customHeight="1" x14ac:dyDescent="0.2">
      <c r="B121" s="274"/>
      <c r="C121" s="32" t="s">
        <v>178</v>
      </c>
      <c r="D121" s="124" t="s">
        <v>63</v>
      </c>
      <c r="E121" s="101">
        <v>2.5</v>
      </c>
      <c r="F121" s="239">
        <v>54</v>
      </c>
      <c r="G121" s="206">
        <f>F121/H121*I120</f>
        <v>4736.8421052631575</v>
      </c>
      <c r="H121" s="128">
        <v>11.4</v>
      </c>
      <c r="I121" s="105">
        <v>1000</v>
      </c>
      <c r="J121" s="88"/>
      <c r="K121" s="88"/>
      <c r="L121" s="103"/>
      <c r="M121" s="103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  <c r="AR121" s="104"/>
      <c r="AS121" s="104"/>
      <c r="AT121" s="104"/>
    </row>
    <row r="122" spans="2:46" s="83" customFormat="1" ht="12" customHeight="1" x14ac:dyDescent="0.2">
      <c r="B122" s="274"/>
      <c r="C122" s="12" t="s">
        <v>135</v>
      </c>
      <c r="D122" s="124" t="s">
        <v>63</v>
      </c>
      <c r="E122" s="35">
        <v>2.5</v>
      </c>
      <c r="F122" s="229">
        <v>58</v>
      </c>
      <c r="G122" s="98">
        <f>F122/H122*I120</f>
        <v>4715.4471544715443</v>
      </c>
      <c r="H122" s="86">
        <v>12.3</v>
      </c>
      <c r="I122" s="105">
        <v>1000</v>
      </c>
      <c r="J122" s="88"/>
      <c r="K122" s="88"/>
      <c r="L122" s="88"/>
      <c r="M122" s="88"/>
    </row>
    <row r="123" spans="2:46" s="100" customFormat="1" ht="12" customHeight="1" x14ac:dyDescent="0.2">
      <c r="B123" s="274"/>
      <c r="C123" s="29" t="s">
        <v>124</v>
      </c>
      <c r="D123" s="35" t="s">
        <v>63</v>
      </c>
      <c r="E123" s="71">
        <v>2.5</v>
      </c>
      <c r="F123" s="230">
        <v>63</v>
      </c>
      <c r="G123" s="145">
        <f>F123/H123*I122</f>
        <v>4666.666666666667</v>
      </c>
      <c r="H123" s="152">
        <v>13.5</v>
      </c>
      <c r="I123" s="105">
        <v>1000</v>
      </c>
      <c r="J123" s="88"/>
      <c r="K123" s="88"/>
      <c r="L123" s="103"/>
      <c r="M123" s="103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  <c r="AR123" s="104"/>
      <c r="AS123" s="104"/>
      <c r="AT123" s="104"/>
    </row>
    <row r="124" spans="2:46" s="100" customFormat="1" ht="12" customHeight="1" x14ac:dyDescent="0.2">
      <c r="B124" s="274"/>
      <c r="C124" s="29" t="s">
        <v>194</v>
      </c>
      <c r="D124" s="35" t="s">
        <v>63</v>
      </c>
      <c r="E124" s="71">
        <v>2.5</v>
      </c>
      <c r="F124" s="230">
        <v>45</v>
      </c>
      <c r="G124" s="145">
        <f>F124/H124*I123</f>
        <v>3333.3333333333335</v>
      </c>
      <c r="H124" s="152">
        <v>13.5</v>
      </c>
      <c r="I124" s="105">
        <v>1000</v>
      </c>
      <c r="J124" s="88"/>
      <c r="K124" s="88"/>
      <c r="L124" s="103"/>
      <c r="M124" s="103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104"/>
      <c r="AH124" s="104"/>
      <c r="AI124" s="104"/>
      <c r="AJ124" s="104"/>
      <c r="AK124" s="104"/>
      <c r="AL124" s="104"/>
      <c r="AM124" s="104"/>
      <c r="AN124" s="104"/>
      <c r="AO124" s="104"/>
      <c r="AP124" s="104"/>
      <c r="AQ124" s="104"/>
      <c r="AR124" s="104"/>
      <c r="AS124" s="104"/>
      <c r="AT124" s="104"/>
    </row>
    <row r="125" spans="2:46" s="100" customFormat="1" ht="12" customHeight="1" x14ac:dyDescent="0.2">
      <c r="B125" s="274"/>
      <c r="C125" s="29" t="s">
        <v>149</v>
      </c>
      <c r="D125" s="35" t="s">
        <v>63</v>
      </c>
      <c r="E125" s="71">
        <v>2.5</v>
      </c>
      <c r="F125" s="201">
        <v>77</v>
      </c>
      <c r="G125" s="145">
        <f>F125/H125*I123</f>
        <v>4529.411764705882</v>
      </c>
      <c r="H125" s="86">
        <v>17</v>
      </c>
      <c r="I125" s="105"/>
      <c r="J125" s="88"/>
      <c r="K125" s="88"/>
      <c r="L125" s="103"/>
      <c r="M125" s="103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04"/>
      <c r="AE125" s="104"/>
      <c r="AF125" s="104"/>
      <c r="AG125" s="104"/>
      <c r="AH125" s="104"/>
      <c r="AI125" s="104"/>
      <c r="AJ125" s="104"/>
      <c r="AK125" s="104"/>
      <c r="AL125" s="104"/>
      <c r="AM125" s="104"/>
      <c r="AN125" s="104"/>
      <c r="AO125" s="104"/>
      <c r="AP125" s="104"/>
      <c r="AQ125" s="104"/>
      <c r="AR125" s="104"/>
      <c r="AS125" s="104"/>
      <c r="AT125" s="104"/>
    </row>
    <row r="126" spans="2:46" s="100" customFormat="1" ht="12" customHeight="1" x14ac:dyDescent="0.2">
      <c r="B126" s="274"/>
      <c r="C126" s="29" t="s">
        <v>195</v>
      </c>
      <c r="D126" s="35" t="s">
        <v>63</v>
      </c>
      <c r="E126" s="71">
        <v>2.5</v>
      </c>
      <c r="F126" s="201">
        <v>84</v>
      </c>
      <c r="G126" s="145">
        <f t="shared" ref="G126:G127" si="7">F126/H126*I124</f>
        <v>4200</v>
      </c>
      <c r="H126" s="86">
        <v>20</v>
      </c>
      <c r="I126" s="105"/>
      <c r="J126" s="88"/>
      <c r="K126" s="88"/>
      <c r="L126" s="103"/>
      <c r="M126" s="103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  <c r="AR126" s="104"/>
      <c r="AS126" s="104"/>
      <c r="AT126" s="104"/>
    </row>
    <row r="127" spans="2:46" s="100" customFormat="1" ht="12" customHeight="1" thickBot="1" x14ac:dyDescent="0.25">
      <c r="B127" s="274"/>
      <c r="C127" s="29" t="s">
        <v>196</v>
      </c>
      <c r="D127" s="37" t="s">
        <v>63</v>
      </c>
      <c r="E127" s="71">
        <v>2.5</v>
      </c>
      <c r="F127" s="203">
        <v>102</v>
      </c>
      <c r="G127" s="145">
        <f t="shared" si="7"/>
        <v>0</v>
      </c>
      <c r="H127" s="224">
        <v>25</v>
      </c>
      <c r="I127" s="105"/>
      <c r="J127" s="88"/>
      <c r="K127" s="88"/>
      <c r="L127" s="103"/>
      <c r="M127" s="103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4"/>
      <c r="AD127" s="104"/>
      <c r="AE127" s="104"/>
      <c r="AF127" s="104"/>
      <c r="AG127" s="104"/>
      <c r="AH127" s="104"/>
      <c r="AI127" s="104"/>
      <c r="AJ127" s="104"/>
      <c r="AK127" s="104"/>
      <c r="AL127" s="104"/>
      <c r="AM127" s="104"/>
      <c r="AN127" s="104"/>
      <c r="AO127" s="104"/>
      <c r="AP127" s="104"/>
      <c r="AQ127" s="104"/>
      <c r="AR127" s="104"/>
      <c r="AS127" s="104"/>
      <c r="AT127" s="104"/>
    </row>
    <row r="128" spans="2:46" s="100" customFormat="1" ht="12" customHeight="1" thickBot="1" x14ac:dyDescent="0.25">
      <c r="B128" s="274"/>
      <c r="C128" s="276" t="s">
        <v>148</v>
      </c>
      <c r="D128" s="277"/>
      <c r="E128" s="277"/>
      <c r="F128" s="277"/>
      <c r="G128" s="277"/>
      <c r="H128" s="278"/>
      <c r="I128" s="105"/>
      <c r="J128" s="103"/>
      <c r="K128" s="103"/>
      <c r="L128" s="103"/>
      <c r="M128" s="103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04"/>
      <c r="AH128" s="104"/>
      <c r="AI128" s="104"/>
      <c r="AJ128" s="104"/>
      <c r="AK128" s="104"/>
      <c r="AL128" s="104"/>
      <c r="AM128" s="104"/>
      <c r="AN128" s="104"/>
      <c r="AO128" s="104"/>
      <c r="AP128" s="104"/>
      <c r="AQ128" s="104"/>
      <c r="AR128" s="104"/>
      <c r="AS128" s="104"/>
      <c r="AT128" s="104"/>
    </row>
    <row r="129" spans="2:46" s="100" customFormat="1" ht="12" customHeight="1" thickBot="1" x14ac:dyDescent="0.25">
      <c r="B129" s="275"/>
      <c r="C129" s="146" t="s">
        <v>160</v>
      </c>
      <c r="D129" s="147" t="s">
        <v>63</v>
      </c>
      <c r="E129" s="148">
        <v>3</v>
      </c>
      <c r="F129" s="163">
        <v>186</v>
      </c>
      <c r="G129" s="173">
        <f>F129/H129*I129</f>
        <v>3381.818181818182</v>
      </c>
      <c r="H129" s="147">
        <v>55</v>
      </c>
      <c r="I129" s="105">
        <v>1000</v>
      </c>
      <c r="J129" s="103"/>
      <c r="K129" s="103"/>
      <c r="L129" s="103"/>
      <c r="M129" s="103"/>
      <c r="N129" s="104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  <c r="AA129" s="104"/>
      <c r="AB129" s="104"/>
      <c r="AC129" s="104"/>
      <c r="AD129" s="104"/>
      <c r="AE129" s="104"/>
      <c r="AF129" s="104"/>
      <c r="AG129" s="104"/>
      <c r="AH129" s="104"/>
      <c r="AI129" s="104"/>
      <c r="AJ129" s="104"/>
      <c r="AK129" s="104"/>
      <c r="AL129" s="104"/>
      <c r="AM129" s="104"/>
      <c r="AN129" s="104"/>
      <c r="AO129" s="104"/>
      <c r="AP129" s="104"/>
      <c r="AQ129" s="104"/>
      <c r="AR129" s="104"/>
      <c r="AS129" s="104"/>
      <c r="AT129" s="104"/>
    </row>
    <row r="130" spans="2:46" s="100" customFormat="1" ht="12" customHeight="1" thickBot="1" x14ac:dyDescent="0.25">
      <c r="B130" s="274"/>
      <c r="C130" s="140" t="s">
        <v>49</v>
      </c>
      <c r="D130" s="141"/>
      <c r="E130" s="141"/>
      <c r="F130" s="142"/>
      <c r="G130" s="143"/>
      <c r="H130" s="144"/>
      <c r="I130" s="102">
        <v>1000</v>
      </c>
      <c r="J130" s="103"/>
      <c r="K130" s="103"/>
      <c r="L130" s="103"/>
      <c r="M130" s="103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104"/>
      <c r="AE130" s="104"/>
      <c r="AF130" s="104"/>
      <c r="AG130" s="104"/>
      <c r="AH130" s="104"/>
      <c r="AI130" s="104"/>
      <c r="AJ130" s="104"/>
      <c r="AK130" s="104"/>
      <c r="AL130" s="104"/>
      <c r="AM130" s="104"/>
      <c r="AN130" s="104"/>
      <c r="AO130" s="104"/>
      <c r="AP130" s="104"/>
      <c r="AQ130" s="104"/>
      <c r="AR130" s="104"/>
      <c r="AS130" s="104"/>
      <c r="AT130" s="104"/>
    </row>
    <row r="131" spans="2:46" s="100" customFormat="1" ht="12" customHeight="1" thickBot="1" x14ac:dyDescent="0.25">
      <c r="B131" s="274"/>
      <c r="C131" s="26" t="s">
        <v>146</v>
      </c>
      <c r="D131" s="39" t="s">
        <v>63</v>
      </c>
      <c r="E131" s="39">
        <v>3</v>
      </c>
      <c r="F131" s="164">
        <v>230</v>
      </c>
      <c r="G131" s="54">
        <f>F131/H131*I122</f>
        <v>3066.666666666667</v>
      </c>
      <c r="H131" s="51">
        <v>75</v>
      </c>
      <c r="I131" s="102">
        <v>1000</v>
      </c>
      <c r="J131" s="103"/>
      <c r="K131" s="103"/>
      <c r="L131" s="103"/>
      <c r="M131" s="103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  <c r="AB131" s="104"/>
      <c r="AC131" s="104"/>
      <c r="AD131" s="104"/>
      <c r="AE131" s="104"/>
      <c r="AF131" s="104"/>
      <c r="AG131" s="104"/>
      <c r="AH131" s="104"/>
      <c r="AI131" s="104"/>
      <c r="AJ131" s="104"/>
      <c r="AK131" s="104"/>
      <c r="AL131" s="104"/>
      <c r="AM131" s="104"/>
      <c r="AN131" s="104"/>
      <c r="AO131" s="104"/>
      <c r="AP131" s="104"/>
      <c r="AQ131" s="104"/>
      <c r="AR131" s="104"/>
      <c r="AS131" s="104"/>
      <c r="AT131" s="104"/>
    </row>
    <row r="132" spans="2:46" s="100" customFormat="1" ht="12" customHeight="1" thickBot="1" x14ac:dyDescent="0.25">
      <c r="B132" s="282" t="s">
        <v>50</v>
      </c>
      <c r="C132" s="38" t="s">
        <v>50</v>
      </c>
      <c r="D132" s="40"/>
      <c r="E132" s="40"/>
      <c r="F132" s="49"/>
      <c r="G132" s="58"/>
      <c r="H132" s="52"/>
      <c r="I132" s="102">
        <v>1000</v>
      </c>
      <c r="J132" s="103"/>
      <c r="K132" s="103"/>
      <c r="L132" s="103"/>
      <c r="M132" s="103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  <c r="AB132" s="104"/>
      <c r="AC132" s="104"/>
      <c r="AD132" s="104"/>
      <c r="AE132" s="104"/>
      <c r="AF132" s="104"/>
      <c r="AG132" s="104"/>
      <c r="AH132" s="104"/>
      <c r="AI132" s="104"/>
      <c r="AJ132" s="104"/>
      <c r="AK132" s="104"/>
      <c r="AL132" s="104"/>
      <c r="AM132" s="104"/>
      <c r="AN132" s="104"/>
      <c r="AO132" s="104"/>
      <c r="AP132" s="104"/>
      <c r="AQ132" s="104"/>
      <c r="AR132" s="104"/>
      <c r="AS132" s="104"/>
      <c r="AT132" s="104"/>
    </row>
    <row r="133" spans="2:46" s="100" customFormat="1" ht="12" customHeight="1" x14ac:dyDescent="0.2">
      <c r="B133" s="283"/>
      <c r="C133" s="197" t="s">
        <v>98</v>
      </c>
      <c r="D133" s="91" t="s">
        <v>62</v>
      </c>
      <c r="E133" s="91">
        <v>6</v>
      </c>
      <c r="F133" s="244">
        <v>3.8</v>
      </c>
      <c r="G133" s="151">
        <f>F133/H133*I131</f>
        <v>3392.8571428571422</v>
      </c>
      <c r="H133" s="126">
        <v>1.1200000000000001</v>
      </c>
      <c r="I133" s="102">
        <v>1000</v>
      </c>
      <c r="J133" s="103"/>
      <c r="K133" s="103"/>
      <c r="L133" s="103"/>
      <c r="M133" s="103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  <c r="AO133" s="104"/>
      <c r="AP133" s="104"/>
      <c r="AQ133" s="104"/>
      <c r="AR133" s="104"/>
      <c r="AS133" s="104"/>
      <c r="AT133" s="104"/>
    </row>
    <row r="134" spans="2:46" s="100" customFormat="1" ht="12" customHeight="1" x14ac:dyDescent="0.2">
      <c r="B134" s="283"/>
      <c r="C134" s="149" t="s">
        <v>51</v>
      </c>
      <c r="D134" s="150" t="s">
        <v>62</v>
      </c>
      <c r="E134" s="13">
        <v>6</v>
      </c>
      <c r="F134" s="201">
        <v>4.5999999999999996</v>
      </c>
      <c r="G134" s="151">
        <f>F134/H134*I132</f>
        <v>3066.6666666666665</v>
      </c>
      <c r="H134" s="86">
        <v>1.5</v>
      </c>
      <c r="I134" s="102">
        <v>1000</v>
      </c>
      <c r="J134" s="103"/>
      <c r="K134" s="103"/>
      <c r="L134" s="103"/>
      <c r="M134" s="103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04"/>
      <c r="AF134" s="104"/>
      <c r="AG134" s="104"/>
      <c r="AH134" s="104"/>
      <c r="AI134" s="104"/>
      <c r="AJ134" s="104"/>
      <c r="AK134" s="104"/>
      <c r="AL134" s="104"/>
      <c r="AM134" s="104"/>
      <c r="AN134" s="104"/>
      <c r="AO134" s="104"/>
      <c r="AP134" s="104"/>
      <c r="AQ134" s="104"/>
      <c r="AR134" s="104"/>
      <c r="AS134" s="104"/>
      <c r="AT134" s="104"/>
    </row>
    <row r="135" spans="2:46" s="100" customFormat="1" ht="12" customHeight="1" x14ac:dyDescent="0.2">
      <c r="B135" s="283"/>
      <c r="C135" s="149" t="s">
        <v>128</v>
      </c>
      <c r="D135" s="150" t="s">
        <v>62</v>
      </c>
      <c r="E135" s="13">
        <v>6</v>
      </c>
      <c r="F135" s="201">
        <v>4.5999999999999996</v>
      </c>
      <c r="G135" s="151">
        <f>F135/H135*I133</f>
        <v>3066.6666666666665</v>
      </c>
      <c r="H135" s="86">
        <v>1.5</v>
      </c>
      <c r="I135" s="102">
        <v>1000</v>
      </c>
      <c r="J135" s="103"/>
      <c r="K135" s="103"/>
      <c r="L135" s="103"/>
      <c r="M135" s="103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  <c r="AJ135" s="104"/>
      <c r="AK135" s="104"/>
      <c r="AL135" s="104"/>
      <c r="AM135" s="104"/>
      <c r="AN135" s="104"/>
      <c r="AO135" s="104"/>
      <c r="AP135" s="104"/>
      <c r="AQ135" s="104"/>
      <c r="AR135" s="104"/>
      <c r="AS135" s="104"/>
      <c r="AT135" s="104"/>
    </row>
    <row r="136" spans="2:46" s="100" customFormat="1" ht="12" customHeight="1" x14ac:dyDescent="0.2">
      <c r="B136" s="283"/>
      <c r="C136" s="149" t="s">
        <v>80</v>
      </c>
      <c r="D136" s="150" t="s">
        <v>62</v>
      </c>
      <c r="E136" s="13">
        <v>6</v>
      </c>
      <c r="F136" s="201">
        <v>6.05</v>
      </c>
      <c r="G136" s="151">
        <f>F136/H136*I134</f>
        <v>3025</v>
      </c>
      <c r="H136" s="86">
        <v>2</v>
      </c>
      <c r="I136" s="102">
        <v>1000</v>
      </c>
      <c r="J136" s="103"/>
      <c r="K136" s="103"/>
      <c r="L136" s="103"/>
      <c r="M136" s="103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4"/>
      <c r="AC136" s="104"/>
      <c r="AD136" s="104"/>
      <c r="AE136" s="104"/>
      <c r="AF136" s="104"/>
      <c r="AG136" s="104"/>
      <c r="AH136" s="104"/>
      <c r="AI136" s="104"/>
      <c r="AJ136" s="104"/>
      <c r="AK136" s="104"/>
      <c r="AL136" s="104"/>
      <c r="AM136" s="104"/>
      <c r="AN136" s="104"/>
      <c r="AO136" s="104"/>
      <c r="AP136" s="104"/>
      <c r="AQ136" s="104"/>
      <c r="AR136" s="104"/>
      <c r="AS136" s="104"/>
      <c r="AT136" s="104"/>
    </row>
    <row r="137" spans="2:46" s="100" customFormat="1" ht="12" customHeight="1" x14ac:dyDescent="0.2">
      <c r="B137" s="283"/>
      <c r="C137" s="149" t="s">
        <v>131</v>
      </c>
      <c r="D137" s="150" t="s">
        <v>62</v>
      </c>
      <c r="E137" s="13">
        <v>6</v>
      </c>
      <c r="F137" s="201">
        <v>6.65</v>
      </c>
      <c r="G137" s="151">
        <f>F137/H137*I135</f>
        <v>3166.6666666666665</v>
      </c>
      <c r="H137" s="86">
        <v>2.1</v>
      </c>
      <c r="I137" s="102">
        <v>1000</v>
      </c>
      <c r="J137" s="103"/>
      <c r="K137" s="103"/>
      <c r="L137" s="103"/>
      <c r="M137" s="103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/>
      <c r="AK137" s="104"/>
      <c r="AL137" s="104"/>
      <c r="AM137" s="104"/>
      <c r="AN137" s="104"/>
      <c r="AO137" s="104"/>
      <c r="AP137" s="104"/>
      <c r="AQ137" s="104"/>
      <c r="AR137" s="104"/>
      <c r="AS137" s="104"/>
      <c r="AT137" s="104"/>
    </row>
    <row r="138" spans="2:46" s="100" customFormat="1" ht="12" customHeight="1" x14ac:dyDescent="0.2">
      <c r="B138" s="283"/>
      <c r="C138" s="149" t="s">
        <v>150</v>
      </c>
      <c r="D138" s="150" t="s">
        <v>62</v>
      </c>
      <c r="E138" s="13">
        <v>6</v>
      </c>
      <c r="F138" s="201">
        <v>5.45</v>
      </c>
      <c r="G138" s="151">
        <f>F138/H138*I134</f>
        <v>3027.7777777777778</v>
      </c>
      <c r="H138" s="86">
        <v>1.8</v>
      </c>
      <c r="I138" s="102"/>
      <c r="J138" s="103"/>
      <c r="K138" s="103"/>
      <c r="L138" s="103"/>
      <c r="M138" s="103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104"/>
      <c r="AN138" s="104"/>
      <c r="AO138" s="104"/>
      <c r="AP138" s="104"/>
      <c r="AQ138" s="104"/>
      <c r="AR138" s="104"/>
      <c r="AS138" s="104"/>
      <c r="AT138" s="104"/>
    </row>
    <row r="139" spans="2:46" s="100" customFormat="1" ht="12" customHeight="1" x14ac:dyDescent="0.2">
      <c r="B139" s="283"/>
      <c r="C139" s="149" t="s">
        <v>52</v>
      </c>
      <c r="D139" s="150" t="s">
        <v>62</v>
      </c>
      <c r="E139" s="13">
        <v>6</v>
      </c>
      <c r="F139" s="201">
        <v>6.55</v>
      </c>
      <c r="G139" s="151">
        <f>F139/H139*I135</f>
        <v>2706.6115702479337</v>
      </c>
      <c r="H139" s="86">
        <v>2.42</v>
      </c>
      <c r="I139" s="102">
        <v>1000</v>
      </c>
      <c r="J139" s="103"/>
      <c r="K139" s="103"/>
      <c r="L139" s="103"/>
      <c r="M139" s="103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04"/>
      <c r="AN139" s="104"/>
      <c r="AO139" s="104"/>
      <c r="AP139" s="104"/>
      <c r="AQ139" s="104"/>
      <c r="AR139" s="104"/>
      <c r="AS139" s="104"/>
      <c r="AT139" s="104"/>
    </row>
    <row r="140" spans="2:46" s="100" customFormat="1" ht="12" customHeight="1" x14ac:dyDescent="0.2">
      <c r="B140" s="283"/>
      <c r="C140" s="149" t="s">
        <v>99</v>
      </c>
      <c r="D140" s="150" t="s">
        <v>62</v>
      </c>
      <c r="E140" s="13">
        <v>6</v>
      </c>
      <c r="F140" s="201">
        <v>7.4</v>
      </c>
      <c r="G140" s="151">
        <f>F140/H140*I136</f>
        <v>2710.6227106227107</v>
      </c>
      <c r="H140" s="86">
        <v>2.73</v>
      </c>
      <c r="I140" s="102">
        <v>1000</v>
      </c>
      <c r="J140" s="103"/>
      <c r="K140" s="103"/>
      <c r="L140" s="103"/>
      <c r="M140" s="103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04"/>
      <c r="AN140" s="104"/>
      <c r="AO140" s="104"/>
      <c r="AP140" s="104"/>
      <c r="AQ140" s="104"/>
      <c r="AR140" s="104"/>
      <c r="AS140" s="104"/>
      <c r="AT140" s="104"/>
    </row>
    <row r="141" spans="2:46" s="100" customFormat="1" ht="12" customHeight="1" x14ac:dyDescent="0.2">
      <c r="B141" s="283"/>
      <c r="C141" s="149" t="s">
        <v>53</v>
      </c>
      <c r="D141" s="150" t="s">
        <v>62</v>
      </c>
      <c r="E141" s="13">
        <v>6</v>
      </c>
      <c r="F141" s="201">
        <v>8.25</v>
      </c>
      <c r="G141" s="151">
        <f t="shared" ref="G141:G147" si="8">F141/H141*I139</f>
        <v>2704.9180327868853</v>
      </c>
      <c r="H141" s="86">
        <v>3.05</v>
      </c>
      <c r="I141" s="102">
        <v>1000</v>
      </c>
      <c r="J141" s="103"/>
      <c r="K141" s="103"/>
      <c r="L141" s="103"/>
      <c r="M141" s="103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04"/>
      <c r="AF141" s="104"/>
      <c r="AG141" s="104"/>
      <c r="AH141" s="104"/>
      <c r="AI141" s="104"/>
      <c r="AJ141" s="104"/>
      <c r="AK141" s="104"/>
      <c r="AL141" s="104"/>
      <c r="AM141" s="104"/>
      <c r="AN141" s="104"/>
      <c r="AO141" s="104"/>
      <c r="AP141" s="104"/>
      <c r="AQ141" s="104"/>
      <c r="AR141" s="104"/>
      <c r="AS141" s="104"/>
      <c r="AT141" s="104"/>
    </row>
    <row r="142" spans="2:46" s="100" customFormat="1" ht="12" customHeight="1" x14ac:dyDescent="0.2">
      <c r="B142" s="283"/>
      <c r="C142" s="149" t="s">
        <v>87</v>
      </c>
      <c r="D142" s="150" t="s">
        <v>62</v>
      </c>
      <c r="E142" s="13">
        <v>6</v>
      </c>
      <c r="F142" s="201">
        <v>10.15</v>
      </c>
      <c r="G142" s="151">
        <f t="shared" si="8"/>
        <v>2692.3076923076924</v>
      </c>
      <c r="H142" s="86">
        <v>3.77</v>
      </c>
      <c r="I142" s="102">
        <v>1000</v>
      </c>
      <c r="J142" s="103"/>
      <c r="K142" s="103"/>
      <c r="L142" s="88"/>
      <c r="M142" s="103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04"/>
      <c r="AF142" s="104"/>
      <c r="AG142" s="104"/>
      <c r="AH142" s="104"/>
      <c r="AI142" s="104"/>
      <c r="AJ142" s="104"/>
      <c r="AK142" s="104"/>
      <c r="AL142" s="104"/>
      <c r="AM142" s="104"/>
      <c r="AN142" s="104"/>
      <c r="AO142" s="104"/>
      <c r="AP142" s="104"/>
      <c r="AQ142" s="104"/>
      <c r="AR142" s="104"/>
      <c r="AS142" s="104"/>
      <c r="AT142" s="104"/>
    </row>
    <row r="143" spans="2:46" s="100" customFormat="1" ht="12" customHeight="1" x14ac:dyDescent="0.2">
      <c r="B143" s="283"/>
      <c r="C143" s="149" t="s">
        <v>190</v>
      </c>
      <c r="D143" s="150" t="s">
        <v>62</v>
      </c>
      <c r="E143" s="13">
        <v>6</v>
      </c>
      <c r="F143" s="201">
        <v>21.5</v>
      </c>
      <c r="G143" s="151">
        <f t="shared" si="8"/>
        <v>5526.9922879177375</v>
      </c>
      <c r="H143" s="86">
        <v>3.89</v>
      </c>
      <c r="I143" s="105">
        <v>1000</v>
      </c>
      <c r="J143" s="88"/>
      <c r="K143" s="88"/>
      <c r="L143" s="88"/>
      <c r="M143" s="103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/>
      <c r="AK143" s="104"/>
      <c r="AL143" s="104"/>
      <c r="AM143" s="104"/>
      <c r="AN143" s="104"/>
      <c r="AO143" s="104"/>
      <c r="AP143" s="104"/>
      <c r="AQ143" s="104"/>
      <c r="AR143" s="104"/>
      <c r="AS143" s="104"/>
      <c r="AT143" s="104"/>
    </row>
    <row r="144" spans="2:46" s="100" customFormat="1" ht="12" customHeight="1" x14ac:dyDescent="0.2">
      <c r="B144" s="283"/>
      <c r="C144" s="149" t="s">
        <v>82</v>
      </c>
      <c r="D144" s="150" t="s">
        <v>62</v>
      </c>
      <c r="E144" s="13">
        <v>6</v>
      </c>
      <c r="F144" s="201">
        <v>12</v>
      </c>
      <c r="G144" s="151">
        <f>F144/H144*I141</f>
        <v>3069.0537084398975</v>
      </c>
      <c r="H144" s="86">
        <v>3.91</v>
      </c>
      <c r="I144" s="102">
        <v>1000</v>
      </c>
      <c r="J144" s="103"/>
      <c r="K144" s="103"/>
      <c r="L144" s="103"/>
      <c r="M144" s="103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4"/>
      <c r="AD144" s="104"/>
      <c r="AE144" s="104"/>
      <c r="AF144" s="104"/>
      <c r="AG144" s="104"/>
      <c r="AH144" s="104"/>
      <c r="AI144" s="104"/>
      <c r="AJ144" s="104"/>
      <c r="AK144" s="104"/>
      <c r="AL144" s="104"/>
      <c r="AM144" s="104"/>
      <c r="AN144" s="104"/>
      <c r="AO144" s="104"/>
      <c r="AP144" s="104"/>
      <c r="AQ144" s="104"/>
      <c r="AR144" s="104"/>
      <c r="AS144" s="104"/>
      <c r="AT144" s="104"/>
    </row>
    <row r="145" spans="2:46" s="100" customFormat="1" ht="12" customHeight="1" x14ac:dyDescent="0.2">
      <c r="B145" s="283"/>
      <c r="C145" s="149" t="s">
        <v>100</v>
      </c>
      <c r="D145" s="150" t="s">
        <v>62</v>
      </c>
      <c r="E145" s="13">
        <v>12</v>
      </c>
      <c r="F145" s="201">
        <v>13</v>
      </c>
      <c r="G145" s="151">
        <f>F145/H145*I142</f>
        <v>2702.7027027027029</v>
      </c>
      <c r="H145" s="86">
        <v>4.8099999999999996</v>
      </c>
      <c r="I145" s="102">
        <v>1000</v>
      </c>
      <c r="J145" s="103"/>
      <c r="K145" s="103"/>
      <c r="L145" s="103"/>
      <c r="M145" s="103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  <c r="AF145" s="104"/>
      <c r="AG145" s="104"/>
      <c r="AH145" s="104"/>
      <c r="AI145" s="104"/>
      <c r="AJ145" s="104"/>
      <c r="AK145" s="104"/>
      <c r="AL145" s="104"/>
      <c r="AM145" s="104"/>
      <c r="AN145" s="104"/>
      <c r="AO145" s="104"/>
      <c r="AP145" s="104"/>
      <c r="AQ145" s="104"/>
      <c r="AR145" s="104"/>
      <c r="AS145" s="104"/>
      <c r="AT145" s="104"/>
    </row>
    <row r="146" spans="2:46" s="100" customFormat="1" ht="12" customHeight="1" x14ac:dyDescent="0.2">
      <c r="B146" s="283"/>
      <c r="C146" s="149" t="s">
        <v>171</v>
      </c>
      <c r="D146" s="150" t="s">
        <v>62</v>
      </c>
      <c r="E146" s="13">
        <v>12</v>
      </c>
      <c r="F146" s="201">
        <v>16.2</v>
      </c>
      <c r="G146" s="151">
        <f t="shared" si="8"/>
        <v>2284.9083215796895</v>
      </c>
      <c r="H146" s="86">
        <v>7.09</v>
      </c>
      <c r="I146" s="102">
        <v>1000</v>
      </c>
      <c r="J146" s="103"/>
      <c r="K146" s="103"/>
      <c r="L146" s="103"/>
      <c r="M146" s="103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  <c r="Z146" s="104"/>
      <c r="AA146" s="104"/>
      <c r="AB146" s="104"/>
      <c r="AC146" s="104"/>
      <c r="AD146" s="104"/>
      <c r="AE146" s="104"/>
      <c r="AF146" s="104"/>
      <c r="AG146" s="104"/>
      <c r="AH146" s="104"/>
      <c r="AI146" s="104"/>
      <c r="AJ146" s="104"/>
      <c r="AK146" s="104"/>
      <c r="AL146" s="104"/>
      <c r="AM146" s="104"/>
      <c r="AN146" s="104"/>
      <c r="AO146" s="104"/>
      <c r="AP146" s="104"/>
      <c r="AQ146" s="104"/>
      <c r="AR146" s="104"/>
      <c r="AS146" s="104"/>
      <c r="AT146" s="104"/>
    </row>
    <row r="147" spans="2:46" s="100" customFormat="1" ht="12" customHeight="1" x14ac:dyDescent="0.2">
      <c r="B147" s="283"/>
      <c r="C147" s="149" t="s">
        <v>83</v>
      </c>
      <c r="D147" s="150" t="s">
        <v>62</v>
      </c>
      <c r="E147" s="13">
        <v>6</v>
      </c>
      <c r="F147" s="201">
        <v>16.649999999999999</v>
      </c>
      <c r="G147" s="151">
        <f t="shared" si="8"/>
        <v>2870.6896551724135</v>
      </c>
      <c r="H147" s="86">
        <v>5.8</v>
      </c>
      <c r="I147" s="102">
        <v>1000</v>
      </c>
      <c r="J147" s="103"/>
      <c r="K147" s="103"/>
      <c r="L147" s="103"/>
      <c r="M147" s="103"/>
      <c r="N147" s="104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  <c r="Z147" s="104"/>
      <c r="AA147" s="104"/>
      <c r="AB147" s="104"/>
      <c r="AC147" s="104"/>
      <c r="AD147" s="104"/>
      <c r="AE147" s="104"/>
      <c r="AF147" s="104"/>
      <c r="AG147" s="104"/>
      <c r="AH147" s="104"/>
      <c r="AI147" s="104"/>
      <c r="AJ147" s="104"/>
      <c r="AK147" s="104"/>
      <c r="AL147" s="104"/>
      <c r="AM147" s="104"/>
      <c r="AN147" s="104"/>
      <c r="AO147" s="104"/>
      <c r="AP147" s="104"/>
      <c r="AQ147" s="104"/>
      <c r="AR147" s="104"/>
      <c r="AS147" s="104"/>
      <c r="AT147" s="104"/>
    </row>
    <row r="148" spans="2:46" s="100" customFormat="1" ht="12" customHeight="1" x14ac:dyDescent="0.2">
      <c r="B148" s="283"/>
      <c r="C148" s="149" t="s">
        <v>101</v>
      </c>
      <c r="D148" s="150" t="s">
        <v>62</v>
      </c>
      <c r="E148" s="13">
        <v>12</v>
      </c>
      <c r="F148" s="243">
        <v>20.8</v>
      </c>
      <c r="G148" s="151">
        <f>F148/H148*I147</f>
        <v>3018.867924528302</v>
      </c>
      <c r="H148" s="86">
        <v>6.89</v>
      </c>
      <c r="I148" s="102">
        <v>1000</v>
      </c>
      <c r="J148" s="103"/>
      <c r="K148" s="103"/>
      <c r="L148" s="103"/>
      <c r="M148" s="103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4"/>
      <c r="AC148" s="104"/>
      <c r="AD148" s="104"/>
      <c r="AE148" s="104"/>
      <c r="AF148" s="104"/>
      <c r="AG148" s="104"/>
      <c r="AH148" s="104"/>
      <c r="AI148" s="104"/>
      <c r="AJ148" s="104"/>
      <c r="AK148" s="104"/>
      <c r="AL148" s="104"/>
      <c r="AM148" s="104"/>
      <c r="AN148" s="104"/>
      <c r="AO148" s="104"/>
      <c r="AP148" s="104"/>
      <c r="AQ148" s="104"/>
      <c r="AR148" s="104"/>
      <c r="AS148" s="104"/>
      <c r="AT148" s="104"/>
    </row>
    <row r="149" spans="2:46" s="100" customFormat="1" ht="12" customHeight="1" x14ac:dyDescent="0.2">
      <c r="B149" s="283"/>
      <c r="C149" s="225" t="s">
        <v>199</v>
      </c>
      <c r="D149" s="41" t="s">
        <v>62</v>
      </c>
      <c r="E149" s="226">
        <v>3</v>
      </c>
      <c r="F149" s="243">
        <v>24</v>
      </c>
      <c r="G149" s="227">
        <f>F149/H149*I147</f>
        <v>2479.3388429752067</v>
      </c>
      <c r="H149" s="228">
        <v>9.68</v>
      </c>
      <c r="I149" s="105">
        <v>1000</v>
      </c>
      <c r="J149" s="88"/>
      <c r="K149" s="103"/>
      <c r="L149" s="103"/>
      <c r="M149" s="103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04"/>
      <c r="AF149" s="104"/>
      <c r="AG149" s="104"/>
      <c r="AH149" s="104"/>
      <c r="AI149" s="104"/>
      <c r="AJ149" s="104"/>
      <c r="AK149" s="104"/>
      <c r="AL149" s="104"/>
      <c r="AM149" s="104"/>
      <c r="AN149" s="104"/>
      <c r="AO149" s="104"/>
      <c r="AP149" s="104"/>
      <c r="AQ149" s="104"/>
      <c r="AR149" s="104"/>
      <c r="AS149" s="104"/>
      <c r="AT149" s="104"/>
    </row>
    <row r="150" spans="2:46" s="100" customFormat="1" ht="12" customHeight="1" x14ac:dyDescent="0.2">
      <c r="B150" s="283"/>
      <c r="C150" s="198" t="s">
        <v>54</v>
      </c>
      <c r="D150" s="172" t="s">
        <v>62</v>
      </c>
      <c r="E150" s="138">
        <v>12</v>
      </c>
      <c r="F150" s="243">
        <v>31</v>
      </c>
      <c r="G150" s="199">
        <f>F150/H150*I147</f>
        <v>2870.3703703703704</v>
      </c>
      <c r="H150" s="152">
        <v>10.8</v>
      </c>
      <c r="I150" s="102">
        <v>1000</v>
      </c>
      <c r="J150" s="103"/>
      <c r="K150" s="103"/>
      <c r="L150" s="103"/>
      <c r="M150" s="103"/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  <c r="AA150" s="104"/>
      <c r="AB150" s="104"/>
      <c r="AC150" s="104"/>
      <c r="AD150" s="104"/>
      <c r="AE150" s="104"/>
      <c r="AF150" s="104"/>
      <c r="AG150" s="104"/>
      <c r="AH150" s="104"/>
      <c r="AI150" s="104"/>
      <c r="AJ150" s="104"/>
      <c r="AK150" s="104"/>
      <c r="AL150" s="104"/>
      <c r="AM150" s="104"/>
      <c r="AN150" s="104"/>
      <c r="AO150" s="104"/>
      <c r="AP150" s="104"/>
      <c r="AQ150" s="104"/>
      <c r="AR150" s="104"/>
      <c r="AS150" s="104"/>
      <c r="AT150" s="104"/>
    </row>
    <row r="151" spans="2:46" s="100" customFormat="1" ht="12" customHeight="1" thickBot="1" x14ac:dyDescent="0.25">
      <c r="B151" s="284"/>
      <c r="C151" s="198" t="s">
        <v>170</v>
      </c>
      <c r="D151" s="172" t="s">
        <v>62</v>
      </c>
      <c r="E151" s="138">
        <v>12</v>
      </c>
      <c r="F151" s="243">
        <v>37.5</v>
      </c>
      <c r="G151" s="199">
        <f>F151/H151*I148</f>
        <v>3000</v>
      </c>
      <c r="H151" s="152">
        <v>12.5</v>
      </c>
      <c r="I151" s="102">
        <v>1000</v>
      </c>
      <c r="J151" s="103"/>
      <c r="K151" s="103"/>
      <c r="L151" s="103"/>
      <c r="M151" s="103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  <c r="Y151" s="104"/>
      <c r="Z151" s="104"/>
      <c r="AA151" s="104"/>
      <c r="AB151" s="104"/>
      <c r="AC151" s="104"/>
      <c r="AD151" s="104"/>
      <c r="AE151" s="104"/>
      <c r="AF151" s="104"/>
      <c r="AG151" s="104"/>
      <c r="AH151" s="104"/>
      <c r="AI151" s="104"/>
      <c r="AJ151" s="104"/>
      <c r="AK151" s="104"/>
      <c r="AL151" s="104"/>
      <c r="AM151" s="104"/>
      <c r="AN151" s="104"/>
      <c r="AO151" s="104"/>
      <c r="AP151" s="104"/>
      <c r="AQ151" s="104"/>
      <c r="AR151" s="104"/>
      <c r="AS151" s="104"/>
      <c r="AT151" s="104"/>
    </row>
    <row r="152" spans="2:46" s="100" customFormat="1" ht="12" customHeight="1" thickBot="1" x14ac:dyDescent="0.25">
      <c r="B152" s="268" t="s">
        <v>55</v>
      </c>
      <c r="C152" s="139" t="s">
        <v>55</v>
      </c>
      <c r="D152" s="9"/>
      <c r="E152" s="9"/>
      <c r="F152" s="49"/>
      <c r="G152" s="58"/>
      <c r="H152" s="52"/>
      <c r="I152" s="102">
        <v>1000</v>
      </c>
      <c r="J152" s="103"/>
      <c r="K152" s="103"/>
      <c r="L152" s="103"/>
      <c r="M152" s="103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  <c r="Z152" s="104"/>
      <c r="AA152" s="104"/>
      <c r="AB152" s="104"/>
      <c r="AC152" s="104"/>
      <c r="AD152" s="104"/>
      <c r="AE152" s="104"/>
      <c r="AF152" s="104"/>
      <c r="AG152" s="104"/>
      <c r="AH152" s="104"/>
      <c r="AI152" s="104"/>
      <c r="AJ152" s="104"/>
      <c r="AK152" s="104"/>
      <c r="AL152" s="104"/>
      <c r="AM152" s="104"/>
      <c r="AN152" s="104"/>
      <c r="AO152" s="104"/>
      <c r="AP152" s="104"/>
      <c r="AQ152" s="104"/>
      <c r="AR152" s="104"/>
      <c r="AS152" s="104"/>
      <c r="AT152" s="104"/>
    </row>
    <row r="153" spans="2:46" s="100" customFormat="1" ht="12" customHeight="1" x14ac:dyDescent="0.2">
      <c r="B153" s="269"/>
      <c r="C153" s="15" t="s">
        <v>56</v>
      </c>
      <c r="D153" s="110" t="s">
        <v>62</v>
      </c>
      <c r="E153" s="71">
        <v>6</v>
      </c>
      <c r="F153" s="202">
        <v>22</v>
      </c>
      <c r="G153" s="98">
        <f>F153/H153*I152</f>
        <v>3728.8135593220336</v>
      </c>
      <c r="H153" s="46">
        <v>5.9</v>
      </c>
      <c r="I153" s="102">
        <v>1000</v>
      </c>
      <c r="J153" s="103"/>
      <c r="K153" s="103"/>
      <c r="L153" s="103"/>
      <c r="M153" s="103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  <c r="AA153" s="104"/>
      <c r="AB153" s="104"/>
      <c r="AC153" s="104"/>
      <c r="AD153" s="104"/>
      <c r="AE153" s="104"/>
      <c r="AF153" s="104"/>
      <c r="AG153" s="104"/>
      <c r="AH153" s="104"/>
      <c r="AI153" s="104"/>
      <c r="AJ153" s="104"/>
      <c r="AK153" s="104"/>
      <c r="AL153" s="104"/>
      <c r="AM153" s="104"/>
      <c r="AN153" s="104"/>
      <c r="AO153" s="104"/>
      <c r="AP153" s="104"/>
      <c r="AQ153" s="104"/>
      <c r="AR153" s="104"/>
      <c r="AS153" s="104"/>
      <c r="AT153" s="104"/>
    </row>
    <row r="154" spans="2:46" s="100" customFormat="1" ht="12" customHeight="1" x14ac:dyDescent="0.2">
      <c r="B154" s="269"/>
      <c r="C154" s="14" t="s">
        <v>57</v>
      </c>
      <c r="D154" s="108" t="s">
        <v>62</v>
      </c>
      <c r="E154" s="35">
        <v>6</v>
      </c>
      <c r="F154" s="201">
        <v>21.5</v>
      </c>
      <c r="G154" s="61">
        <f t="shared" ref="G154:G160" si="9">F154/H154*I152</f>
        <v>3019.6629213483143</v>
      </c>
      <c r="H154" s="45">
        <v>7.12</v>
      </c>
      <c r="I154" s="102">
        <v>1000</v>
      </c>
      <c r="J154" s="103"/>
      <c r="K154" s="103"/>
      <c r="L154" s="103"/>
      <c r="M154" s="103"/>
      <c r="N154" s="104"/>
      <c r="O154" s="104"/>
      <c r="P154" s="104"/>
      <c r="Q154" s="104"/>
      <c r="R154" s="104"/>
      <c r="S154" s="104"/>
      <c r="T154" s="104"/>
      <c r="U154" s="104"/>
      <c r="V154" s="104"/>
      <c r="W154" s="104"/>
      <c r="X154" s="104"/>
      <c r="Y154" s="104"/>
      <c r="Z154" s="104"/>
      <c r="AA154" s="104"/>
      <c r="AB154" s="104"/>
      <c r="AC154" s="104"/>
      <c r="AD154" s="104"/>
      <c r="AE154" s="104"/>
      <c r="AF154" s="104"/>
      <c r="AG154" s="104"/>
      <c r="AH154" s="104"/>
      <c r="AI154" s="104"/>
      <c r="AJ154" s="104"/>
      <c r="AK154" s="104"/>
      <c r="AL154" s="104"/>
      <c r="AM154" s="104"/>
      <c r="AN154" s="104"/>
      <c r="AO154" s="104"/>
      <c r="AP154" s="104"/>
      <c r="AQ154" s="104"/>
      <c r="AR154" s="104"/>
      <c r="AS154" s="104"/>
      <c r="AT154" s="104"/>
    </row>
    <row r="155" spans="2:46" s="100" customFormat="1" ht="12" customHeight="1" x14ac:dyDescent="0.2">
      <c r="B155" s="269"/>
      <c r="C155" s="14" t="s">
        <v>58</v>
      </c>
      <c r="D155" s="108" t="s">
        <v>62</v>
      </c>
      <c r="E155" s="13">
        <v>6</v>
      </c>
      <c r="F155" s="201">
        <v>25.9</v>
      </c>
      <c r="G155" s="61">
        <f t="shared" si="9"/>
        <v>2987.3125720876583</v>
      </c>
      <c r="H155" s="45">
        <v>8.67</v>
      </c>
      <c r="I155" s="102">
        <v>1000</v>
      </c>
      <c r="J155" s="103"/>
      <c r="K155" s="103"/>
      <c r="L155" s="103"/>
      <c r="M155" s="103"/>
      <c r="N155" s="104"/>
      <c r="O155" s="104"/>
      <c r="P155" s="104"/>
      <c r="Q155" s="104"/>
      <c r="R155" s="104"/>
      <c r="S155" s="104"/>
      <c r="T155" s="104"/>
      <c r="U155" s="104"/>
      <c r="V155" s="104"/>
      <c r="W155" s="104"/>
      <c r="X155" s="104"/>
      <c r="Y155" s="104"/>
      <c r="Z155" s="104"/>
      <c r="AA155" s="104"/>
      <c r="AB155" s="104"/>
      <c r="AC155" s="104"/>
      <c r="AD155" s="104"/>
      <c r="AE155" s="104"/>
      <c r="AF155" s="104"/>
      <c r="AG155" s="104"/>
      <c r="AH155" s="104"/>
      <c r="AI155" s="104"/>
      <c r="AJ155" s="104"/>
      <c r="AK155" s="104"/>
      <c r="AL155" s="104"/>
      <c r="AM155" s="104"/>
      <c r="AN155" s="104"/>
      <c r="AO155" s="104"/>
      <c r="AP155" s="104"/>
      <c r="AQ155" s="104"/>
      <c r="AR155" s="104"/>
      <c r="AS155" s="104"/>
      <c r="AT155" s="104"/>
    </row>
    <row r="156" spans="2:46" s="100" customFormat="1" ht="12" customHeight="1" x14ac:dyDescent="0.2">
      <c r="B156" s="269"/>
      <c r="C156" s="14" t="s">
        <v>59</v>
      </c>
      <c r="D156" s="108" t="s">
        <v>62</v>
      </c>
      <c r="E156" s="13">
        <v>6</v>
      </c>
      <c r="F156" s="201">
        <v>32.5</v>
      </c>
      <c r="G156" s="61">
        <f t="shared" si="9"/>
        <v>3089.3536121673005</v>
      </c>
      <c r="H156" s="45">
        <v>10.52</v>
      </c>
      <c r="I156" s="102">
        <v>1000</v>
      </c>
      <c r="J156" s="103"/>
      <c r="K156" s="103"/>
      <c r="L156" s="103"/>
      <c r="M156" s="103"/>
      <c r="N156" s="104"/>
      <c r="O156" s="104"/>
      <c r="P156" s="104"/>
      <c r="Q156" s="104"/>
      <c r="R156" s="104"/>
      <c r="S156" s="104"/>
      <c r="T156" s="104"/>
      <c r="U156" s="104"/>
      <c r="V156" s="104"/>
      <c r="W156" s="104"/>
      <c r="X156" s="104"/>
      <c r="Y156" s="104"/>
      <c r="Z156" s="104"/>
      <c r="AA156" s="104"/>
      <c r="AB156" s="104"/>
      <c r="AC156" s="104"/>
      <c r="AD156" s="104"/>
      <c r="AE156" s="104"/>
      <c r="AF156" s="104"/>
      <c r="AG156" s="104"/>
      <c r="AH156" s="104"/>
      <c r="AI156" s="104"/>
      <c r="AJ156" s="104"/>
      <c r="AK156" s="104"/>
      <c r="AL156" s="104"/>
      <c r="AM156" s="104"/>
      <c r="AN156" s="104"/>
      <c r="AO156" s="104"/>
      <c r="AP156" s="104"/>
      <c r="AQ156" s="104"/>
      <c r="AR156" s="104"/>
      <c r="AS156" s="104"/>
      <c r="AT156" s="104"/>
    </row>
    <row r="157" spans="2:46" s="100" customFormat="1" ht="12" customHeight="1" x14ac:dyDescent="0.2">
      <c r="B157" s="269"/>
      <c r="C157" s="14" t="s">
        <v>60</v>
      </c>
      <c r="D157" s="108" t="s">
        <v>62</v>
      </c>
      <c r="E157" s="13">
        <v>6</v>
      </c>
      <c r="F157" s="201">
        <v>39.5</v>
      </c>
      <c r="G157" s="61">
        <f t="shared" si="9"/>
        <v>3185.483870967742</v>
      </c>
      <c r="H157" s="45">
        <v>12.4</v>
      </c>
      <c r="I157" s="102">
        <v>1000</v>
      </c>
      <c r="J157" s="103"/>
      <c r="K157" s="103"/>
      <c r="L157" s="103"/>
      <c r="M157" s="103"/>
      <c r="N157" s="104"/>
      <c r="O157" s="104"/>
      <c r="P157" s="104"/>
      <c r="Q157" s="104"/>
      <c r="R157" s="104"/>
      <c r="S157" s="104"/>
      <c r="T157" s="104"/>
      <c r="U157" s="104"/>
      <c r="V157" s="104"/>
      <c r="W157" s="104"/>
      <c r="X157" s="104"/>
      <c r="Y157" s="104"/>
      <c r="Z157" s="104"/>
      <c r="AA157" s="104"/>
      <c r="AB157" s="104"/>
      <c r="AC157" s="104"/>
      <c r="AD157" s="104"/>
      <c r="AE157" s="104"/>
      <c r="AF157" s="104"/>
      <c r="AG157" s="104"/>
      <c r="AH157" s="104"/>
      <c r="AI157" s="104"/>
      <c r="AJ157" s="104"/>
      <c r="AK157" s="104"/>
      <c r="AL157" s="104"/>
      <c r="AM157" s="104"/>
      <c r="AN157" s="104"/>
      <c r="AO157" s="104"/>
      <c r="AP157" s="104"/>
      <c r="AQ157" s="104"/>
      <c r="AR157" s="104"/>
      <c r="AS157" s="104"/>
      <c r="AT157" s="104"/>
    </row>
    <row r="158" spans="2:46" s="100" customFormat="1" ht="12" customHeight="1" x14ac:dyDescent="0.2">
      <c r="B158" s="269"/>
      <c r="C158" s="15" t="s">
        <v>61</v>
      </c>
      <c r="D158" s="108" t="s">
        <v>62</v>
      </c>
      <c r="E158" s="13">
        <v>6</v>
      </c>
      <c r="F158" s="201">
        <v>45.7</v>
      </c>
      <c r="G158" s="61">
        <f t="shared" si="9"/>
        <v>3087.8378378378379</v>
      </c>
      <c r="H158" s="45">
        <v>14.8</v>
      </c>
      <c r="I158" s="102">
        <v>1000</v>
      </c>
      <c r="J158" s="103"/>
      <c r="K158" s="103"/>
      <c r="L158" s="103"/>
      <c r="M158" s="103"/>
      <c r="N158" s="104"/>
      <c r="O158" s="104"/>
      <c r="P158" s="104"/>
      <c r="Q158" s="104"/>
      <c r="R158" s="104"/>
      <c r="S158" s="104"/>
      <c r="T158" s="104"/>
      <c r="U158" s="104"/>
      <c r="V158" s="104"/>
      <c r="W158" s="104"/>
      <c r="X158" s="104"/>
      <c r="Y158" s="104"/>
      <c r="Z158" s="104"/>
      <c r="AA158" s="104"/>
      <c r="AB158" s="104"/>
      <c r="AC158" s="104"/>
      <c r="AD158" s="104"/>
      <c r="AE158" s="104"/>
      <c r="AF158" s="104"/>
      <c r="AG158" s="104"/>
      <c r="AH158" s="104"/>
      <c r="AI158" s="104"/>
      <c r="AJ158" s="104"/>
      <c r="AK158" s="104"/>
      <c r="AL158" s="104"/>
      <c r="AM158" s="104"/>
      <c r="AN158" s="104"/>
      <c r="AO158" s="104"/>
      <c r="AP158" s="104"/>
      <c r="AQ158" s="104"/>
      <c r="AR158" s="104"/>
      <c r="AS158" s="104"/>
      <c r="AT158" s="104"/>
    </row>
    <row r="159" spans="2:46" s="100" customFormat="1" ht="12" customHeight="1" x14ac:dyDescent="0.2">
      <c r="B159" s="269"/>
      <c r="C159" s="15" t="s">
        <v>102</v>
      </c>
      <c r="D159" s="108" t="s">
        <v>62</v>
      </c>
      <c r="E159" s="13">
        <v>12</v>
      </c>
      <c r="F159" s="201">
        <v>57</v>
      </c>
      <c r="G159" s="61">
        <f t="shared" si="9"/>
        <v>3496.932515337423</v>
      </c>
      <c r="H159" s="45">
        <v>16.3</v>
      </c>
      <c r="I159" s="102">
        <v>1000</v>
      </c>
      <c r="J159" s="103"/>
      <c r="K159" s="103"/>
      <c r="L159" s="103"/>
      <c r="M159" s="103"/>
      <c r="N159" s="104"/>
      <c r="O159" s="104"/>
      <c r="P159" s="104"/>
      <c r="Q159" s="104"/>
      <c r="R159" s="104"/>
      <c r="S159" s="104"/>
      <c r="T159" s="104"/>
      <c r="U159" s="104"/>
      <c r="V159" s="104"/>
      <c r="W159" s="104"/>
      <c r="X159" s="104"/>
      <c r="Y159" s="104"/>
      <c r="Z159" s="104"/>
      <c r="AA159" s="104"/>
      <c r="AB159" s="104"/>
      <c r="AC159" s="104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  <c r="AR159" s="104"/>
      <c r="AS159" s="104"/>
      <c r="AT159" s="104"/>
    </row>
    <row r="160" spans="2:46" s="100" customFormat="1" ht="12" customHeight="1" thickBot="1" x14ac:dyDescent="0.25">
      <c r="B160" s="270"/>
      <c r="C160" s="107" t="s">
        <v>103</v>
      </c>
      <c r="D160" s="109" t="s">
        <v>62</v>
      </c>
      <c r="E160" s="16">
        <v>12</v>
      </c>
      <c r="F160" s="222">
        <v>94</v>
      </c>
      <c r="G160" s="62">
        <f t="shared" si="9"/>
        <v>5108.695652173913</v>
      </c>
      <c r="H160" s="48">
        <v>18.399999999999999</v>
      </c>
      <c r="I160" s="102">
        <v>1000</v>
      </c>
      <c r="J160" s="103"/>
      <c r="K160" s="103"/>
      <c r="L160" s="103"/>
      <c r="M160" s="103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  <c r="AA160" s="104"/>
      <c r="AB160" s="104"/>
      <c r="AC160" s="104"/>
      <c r="AD160" s="104"/>
      <c r="AE160" s="104"/>
      <c r="AF160" s="104"/>
      <c r="AG160" s="104"/>
      <c r="AH160" s="104"/>
      <c r="AI160" s="104"/>
      <c r="AJ160" s="104"/>
      <c r="AK160" s="104"/>
      <c r="AL160" s="104"/>
      <c r="AM160" s="104"/>
      <c r="AN160" s="104"/>
      <c r="AO160" s="104"/>
      <c r="AP160" s="104"/>
      <c r="AQ160" s="104"/>
      <c r="AR160" s="104"/>
      <c r="AS160" s="104"/>
      <c r="AT160" s="104"/>
    </row>
    <row r="161" spans="1:46" s="100" customFormat="1" ht="12" customHeight="1" thickBot="1" x14ac:dyDescent="0.25">
      <c r="B161" s="258" t="s">
        <v>64</v>
      </c>
      <c r="C161" s="33" t="s">
        <v>64</v>
      </c>
      <c r="D161" s="31"/>
      <c r="E161" s="31"/>
      <c r="F161" s="49"/>
      <c r="G161" s="58"/>
      <c r="H161" s="52"/>
      <c r="I161" s="102">
        <v>1000</v>
      </c>
      <c r="J161" s="103"/>
      <c r="K161" s="103"/>
      <c r="L161" s="103"/>
      <c r="M161" s="103"/>
      <c r="N161" s="104"/>
      <c r="O161" s="104"/>
      <c r="P161" s="104"/>
      <c r="Q161" s="104"/>
      <c r="R161" s="104"/>
      <c r="S161" s="104"/>
      <c r="T161" s="104"/>
      <c r="U161" s="104"/>
      <c r="V161" s="104"/>
      <c r="W161" s="104"/>
      <c r="X161" s="104"/>
      <c r="Y161" s="104"/>
      <c r="Z161" s="104"/>
      <c r="AA161" s="104"/>
      <c r="AB161" s="104"/>
      <c r="AC161" s="104"/>
      <c r="AD161" s="104"/>
      <c r="AE161" s="104"/>
      <c r="AF161" s="104"/>
      <c r="AG161" s="104"/>
      <c r="AH161" s="104"/>
      <c r="AI161" s="104"/>
      <c r="AJ161" s="104"/>
      <c r="AK161" s="104"/>
      <c r="AL161" s="104"/>
      <c r="AM161" s="104"/>
      <c r="AN161" s="104"/>
      <c r="AO161" s="104"/>
      <c r="AP161" s="104"/>
      <c r="AQ161" s="104"/>
      <c r="AR161" s="104"/>
      <c r="AS161" s="104"/>
      <c r="AT161" s="104"/>
    </row>
    <row r="162" spans="1:46" s="100" customFormat="1" ht="12" customHeight="1" x14ac:dyDescent="0.2">
      <c r="B162" s="259"/>
      <c r="C162" s="119" t="s">
        <v>76</v>
      </c>
      <c r="D162" s="19" t="s">
        <v>62</v>
      </c>
      <c r="E162" s="123">
        <v>6</v>
      </c>
      <c r="F162" s="235">
        <v>2.15</v>
      </c>
      <c r="G162" s="93">
        <f>F162/H162*I160</f>
        <v>3412.6984126984125</v>
      </c>
      <c r="H162" s="51">
        <v>0.63</v>
      </c>
      <c r="I162" s="102">
        <v>1000</v>
      </c>
      <c r="J162" s="103"/>
      <c r="K162" s="103"/>
      <c r="L162" s="103"/>
      <c r="M162" s="103"/>
      <c r="N162" s="104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  <c r="Y162" s="104"/>
      <c r="Z162" s="104"/>
      <c r="AA162" s="104"/>
      <c r="AB162" s="104"/>
      <c r="AC162" s="104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04"/>
      <c r="AT162" s="104"/>
    </row>
    <row r="163" spans="1:46" s="100" customFormat="1" ht="12" customHeight="1" x14ac:dyDescent="0.25">
      <c r="A163" s="79" t="s">
        <v>115</v>
      </c>
      <c r="B163" s="259"/>
      <c r="C163" s="118" t="s">
        <v>126</v>
      </c>
      <c r="D163" s="76" t="s">
        <v>62</v>
      </c>
      <c r="E163" s="97">
        <v>6</v>
      </c>
      <c r="F163" s="230">
        <v>2.61</v>
      </c>
      <c r="G163" s="77">
        <f>F163/H163*I161</f>
        <v>3107.1428571428573</v>
      </c>
      <c r="H163" s="126">
        <v>0.84</v>
      </c>
      <c r="I163" s="102">
        <v>1000</v>
      </c>
      <c r="J163" s="103"/>
      <c r="K163" s="103"/>
      <c r="L163" s="103"/>
      <c r="M163" s="103"/>
      <c r="N163" s="104"/>
      <c r="O163" s="104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04"/>
      <c r="AM163" s="104"/>
      <c r="AN163" s="104"/>
      <c r="AO163" s="104"/>
      <c r="AP163" s="104"/>
      <c r="AQ163" s="104"/>
      <c r="AR163" s="104"/>
      <c r="AS163" s="104"/>
      <c r="AT163" s="104"/>
    </row>
    <row r="164" spans="1:46" s="100" customFormat="1" ht="12" customHeight="1" x14ac:dyDescent="0.2">
      <c r="B164" s="259"/>
      <c r="C164" s="120" t="s">
        <v>127</v>
      </c>
      <c r="D164" s="10" t="s">
        <v>62</v>
      </c>
      <c r="E164" s="124">
        <v>6</v>
      </c>
      <c r="F164" s="229">
        <v>2.8</v>
      </c>
      <c r="G164" s="59">
        <f>F164/H164*I162</f>
        <v>2800</v>
      </c>
      <c r="H164" s="86">
        <v>1</v>
      </c>
      <c r="I164" s="102">
        <v>1000</v>
      </c>
      <c r="J164" s="103"/>
      <c r="K164" s="103"/>
      <c r="L164" s="103"/>
      <c r="M164" s="103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104"/>
      <c r="AE164" s="104"/>
      <c r="AF164" s="104"/>
      <c r="AG164" s="104"/>
      <c r="AH164" s="104"/>
      <c r="AI164" s="104"/>
      <c r="AJ164" s="104"/>
      <c r="AK164" s="104"/>
      <c r="AL164" s="104"/>
      <c r="AM164" s="104"/>
      <c r="AN164" s="104"/>
      <c r="AO164" s="104"/>
      <c r="AP164" s="104"/>
      <c r="AQ164" s="104"/>
      <c r="AR164" s="104"/>
      <c r="AS164" s="104"/>
      <c r="AT164" s="104"/>
    </row>
    <row r="165" spans="1:46" s="100" customFormat="1" ht="12" customHeight="1" x14ac:dyDescent="0.2">
      <c r="B165" s="259"/>
      <c r="C165" s="121" t="s">
        <v>66</v>
      </c>
      <c r="D165" s="10" t="s">
        <v>62</v>
      </c>
      <c r="E165" s="114">
        <v>6</v>
      </c>
      <c r="F165" s="230">
        <v>3.6</v>
      </c>
      <c r="G165" s="61">
        <f>F165/H165*I163</f>
        <v>2857.1428571428573</v>
      </c>
      <c r="H165" s="45">
        <v>1.26</v>
      </c>
      <c r="I165" s="102">
        <v>1000</v>
      </c>
      <c r="J165" s="103"/>
      <c r="K165" s="103"/>
      <c r="L165" s="103"/>
      <c r="M165" s="103"/>
      <c r="N165" s="104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  <c r="AA165" s="104"/>
      <c r="AB165" s="104"/>
      <c r="AC165" s="104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  <c r="AR165" s="104"/>
      <c r="AS165" s="104"/>
      <c r="AT165" s="104"/>
    </row>
    <row r="166" spans="1:46" s="100" customFormat="1" ht="12" customHeight="1" x14ac:dyDescent="0.2">
      <c r="B166" s="259"/>
      <c r="C166" s="122" t="s">
        <v>162</v>
      </c>
      <c r="D166" s="35" t="s">
        <v>62</v>
      </c>
      <c r="E166" s="125">
        <v>6</v>
      </c>
      <c r="F166" s="234">
        <v>4.5</v>
      </c>
      <c r="G166" s="145">
        <f>F166/H166*I162</f>
        <v>2866.2420382165601</v>
      </c>
      <c r="H166" s="174">
        <v>1.57</v>
      </c>
      <c r="I166" s="102">
        <v>1000</v>
      </c>
      <c r="J166" s="103"/>
      <c r="K166" s="103"/>
      <c r="L166" s="103"/>
      <c r="M166" s="103"/>
      <c r="N166" s="104"/>
      <c r="O166" s="104"/>
      <c r="P166" s="104"/>
      <c r="Q166" s="104"/>
      <c r="R166" s="104"/>
      <c r="S166" s="104"/>
      <c r="T166" s="104"/>
      <c r="U166" s="104"/>
      <c r="V166" s="104"/>
      <c r="W166" s="104"/>
      <c r="X166" s="104"/>
      <c r="Y166" s="104"/>
      <c r="Z166" s="104"/>
      <c r="AA166" s="104"/>
      <c r="AB166" s="104"/>
      <c r="AC166" s="104"/>
      <c r="AD166" s="104"/>
      <c r="AE166" s="104"/>
      <c r="AF166" s="104"/>
      <c r="AG166" s="104"/>
      <c r="AH166" s="104"/>
      <c r="AI166" s="104"/>
      <c r="AJ166" s="104"/>
      <c r="AK166" s="104"/>
      <c r="AL166" s="104"/>
      <c r="AM166" s="104"/>
      <c r="AN166" s="104"/>
      <c r="AO166" s="104"/>
      <c r="AP166" s="104"/>
      <c r="AQ166" s="104"/>
      <c r="AR166" s="104"/>
      <c r="AS166" s="104"/>
      <c r="AT166" s="104"/>
    </row>
    <row r="167" spans="1:46" s="100" customFormat="1" ht="12" customHeight="1" thickBot="1" x14ac:dyDescent="0.25">
      <c r="B167" s="260"/>
      <c r="C167" s="122" t="s">
        <v>107</v>
      </c>
      <c r="D167" s="37" t="s">
        <v>62</v>
      </c>
      <c r="E167" s="125">
        <v>6</v>
      </c>
      <c r="F167" s="243">
        <v>5.75</v>
      </c>
      <c r="G167" s="145">
        <f>F167/H167*I164</f>
        <v>2933.6734693877552</v>
      </c>
      <c r="H167" s="152">
        <v>1.96</v>
      </c>
      <c r="I167" s="102">
        <v>1000</v>
      </c>
      <c r="J167" s="103"/>
      <c r="K167" s="103"/>
      <c r="L167" s="103"/>
      <c r="M167" s="103"/>
      <c r="N167" s="104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  <c r="Z167" s="104"/>
      <c r="AA167" s="104"/>
      <c r="AB167" s="104"/>
      <c r="AC167" s="104"/>
      <c r="AD167" s="104"/>
      <c r="AE167" s="104"/>
      <c r="AF167" s="104"/>
      <c r="AG167" s="104"/>
      <c r="AH167" s="104"/>
      <c r="AI167" s="104"/>
      <c r="AJ167" s="104"/>
      <c r="AK167" s="104"/>
      <c r="AL167" s="104"/>
      <c r="AM167" s="104"/>
      <c r="AN167" s="104"/>
      <c r="AO167" s="104"/>
      <c r="AP167" s="104"/>
      <c r="AQ167" s="104"/>
      <c r="AR167" s="104"/>
      <c r="AS167" s="104"/>
      <c r="AT167" s="104"/>
    </row>
    <row r="168" spans="1:46" s="100" customFormat="1" ht="12" customHeight="1" thickBot="1" x14ac:dyDescent="0.25">
      <c r="B168" s="246" t="s">
        <v>130</v>
      </c>
      <c r="C168" s="17" t="s">
        <v>65</v>
      </c>
      <c r="D168" s="9"/>
      <c r="E168" s="9"/>
      <c r="F168" s="49"/>
      <c r="G168" s="165"/>
      <c r="H168" s="47"/>
      <c r="I168" s="102">
        <v>1000</v>
      </c>
      <c r="J168" s="103"/>
      <c r="K168" s="103"/>
      <c r="L168" s="103"/>
      <c r="M168" s="103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  <c r="AA168" s="104"/>
      <c r="AB168" s="104"/>
      <c r="AC168" s="104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  <c r="AR168" s="104"/>
      <c r="AS168" s="104"/>
      <c r="AT168" s="104"/>
    </row>
    <row r="169" spans="1:46" s="100" customFormat="1" ht="12" customHeight="1" x14ac:dyDescent="0.2">
      <c r="B169" s="247"/>
      <c r="C169" s="160" t="s">
        <v>157</v>
      </c>
      <c r="D169" s="35" t="s">
        <v>62</v>
      </c>
      <c r="E169" s="35">
        <v>6</v>
      </c>
      <c r="F169" s="166">
        <v>2.5</v>
      </c>
      <c r="G169" s="162">
        <f>F169/H169*I166</f>
        <v>4716.9811320754707</v>
      </c>
      <c r="H169" s="86">
        <v>0.53</v>
      </c>
      <c r="I169" s="102">
        <v>1000</v>
      </c>
      <c r="J169" s="103"/>
      <c r="K169" s="103"/>
      <c r="L169" s="103"/>
      <c r="M169" s="103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  <c r="AA169" s="104"/>
      <c r="AB169" s="104"/>
      <c r="AC169" s="104"/>
      <c r="AD169" s="104"/>
      <c r="AE169" s="104"/>
      <c r="AF169" s="104"/>
      <c r="AG169" s="104"/>
      <c r="AH169" s="104"/>
      <c r="AI169" s="104"/>
      <c r="AJ169" s="104"/>
      <c r="AK169" s="104"/>
      <c r="AL169" s="104"/>
      <c r="AM169" s="104"/>
      <c r="AN169" s="104"/>
      <c r="AO169" s="104"/>
      <c r="AP169" s="104"/>
      <c r="AQ169" s="104"/>
      <c r="AR169" s="104"/>
      <c r="AS169" s="104"/>
      <c r="AT169" s="104"/>
    </row>
    <row r="170" spans="1:46" s="100" customFormat="1" ht="12" customHeight="1" x14ac:dyDescent="0.2">
      <c r="B170" s="247"/>
      <c r="C170" s="24" t="s">
        <v>67</v>
      </c>
      <c r="D170" s="35" t="s">
        <v>62</v>
      </c>
      <c r="E170" s="35">
        <v>6</v>
      </c>
      <c r="F170" s="166">
        <v>2.25</v>
      </c>
      <c r="G170" s="98">
        <f>F170/H170*I167</f>
        <v>2848.1012658227851</v>
      </c>
      <c r="H170" s="86">
        <v>0.79</v>
      </c>
      <c r="I170" s="102">
        <v>1000</v>
      </c>
      <c r="J170" s="103"/>
      <c r="K170" s="103"/>
      <c r="L170" s="103"/>
      <c r="M170" s="103"/>
      <c r="N170" s="104"/>
      <c r="O170" s="104"/>
      <c r="P170" s="104"/>
      <c r="Q170" s="104"/>
      <c r="R170" s="104"/>
      <c r="S170" s="104"/>
      <c r="T170" s="104"/>
      <c r="U170" s="104"/>
      <c r="V170" s="104"/>
      <c r="W170" s="104"/>
      <c r="X170" s="104"/>
      <c r="Y170" s="104"/>
      <c r="Z170" s="104"/>
      <c r="AA170" s="104"/>
      <c r="AB170" s="104"/>
      <c r="AC170" s="104"/>
      <c r="AD170" s="104"/>
      <c r="AE170" s="104"/>
      <c r="AF170" s="104"/>
      <c r="AG170" s="104"/>
      <c r="AH170" s="104"/>
      <c r="AI170" s="104"/>
      <c r="AJ170" s="104"/>
      <c r="AK170" s="104"/>
      <c r="AL170" s="104"/>
      <c r="AM170" s="104"/>
      <c r="AN170" s="104"/>
      <c r="AO170" s="104"/>
      <c r="AP170" s="104"/>
      <c r="AQ170" s="104"/>
      <c r="AR170" s="104"/>
      <c r="AS170" s="104"/>
      <c r="AT170" s="104"/>
    </row>
    <row r="171" spans="1:46" s="100" customFormat="1" ht="12" customHeight="1" x14ac:dyDescent="0.2">
      <c r="B171" s="247"/>
      <c r="C171" s="24" t="s">
        <v>68</v>
      </c>
      <c r="D171" s="35" t="s">
        <v>62</v>
      </c>
      <c r="E171" s="35">
        <v>6</v>
      </c>
      <c r="F171" s="166">
        <v>3.25</v>
      </c>
      <c r="G171" s="98">
        <f>F171/H171*I168</f>
        <v>2876.1061946902655</v>
      </c>
      <c r="H171" s="86">
        <v>1.1299999999999999</v>
      </c>
      <c r="I171" s="102">
        <v>1000</v>
      </c>
      <c r="J171" s="103"/>
      <c r="K171" s="103"/>
      <c r="L171" s="103"/>
      <c r="M171" s="103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4"/>
      <c r="Z171" s="104"/>
      <c r="AA171" s="104"/>
      <c r="AB171" s="104"/>
      <c r="AC171" s="104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  <c r="AN171" s="104"/>
      <c r="AO171" s="104"/>
      <c r="AP171" s="104"/>
      <c r="AQ171" s="104"/>
      <c r="AR171" s="104"/>
      <c r="AS171" s="104"/>
      <c r="AT171" s="104"/>
    </row>
    <row r="172" spans="1:46" s="100" customFormat="1" ht="12.75" customHeight="1" x14ac:dyDescent="0.2">
      <c r="B172" s="247"/>
      <c r="C172" s="94" t="s">
        <v>79</v>
      </c>
      <c r="D172" s="71" t="s">
        <v>62</v>
      </c>
      <c r="E172" s="71">
        <v>6</v>
      </c>
      <c r="F172" s="166">
        <v>4.5</v>
      </c>
      <c r="G172" s="145">
        <f>F172/H172*I170</f>
        <v>2922.0779220779218</v>
      </c>
      <c r="H172" s="152">
        <v>1.54</v>
      </c>
      <c r="I172" s="102">
        <v>1000</v>
      </c>
      <c r="J172" s="103"/>
      <c r="K172" s="103"/>
      <c r="L172" s="103"/>
      <c r="M172" s="103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  <c r="Z172" s="104"/>
      <c r="AA172" s="104"/>
      <c r="AB172" s="104"/>
      <c r="AC172" s="104"/>
      <c r="AD172" s="104"/>
      <c r="AE172" s="104"/>
      <c r="AF172" s="104"/>
      <c r="AG172" s="104"/>
      <c r="AH172" s="104"/>
      <c r="AI172" s="104"/>
      <c r="AJ172" s="104"/>
      <c r="AK172" s="104"/>
      <c r="AL172" s="104"/>
      <c r="AM172" s="104"/>
      <c r="AN172" s="104"/>
      <c r="AO172" s="104"/>
      <c r="AP172" s="104"/>
      <c r="AQ172" s="104"/>
      <c r="AR172" s="104"/>
      <c r="AS172" s="104"/>
      <c r="AT172" s="104"/>
    </row>
    <row r="173" spans="1:46" s="100" customFormat="1" ht="12.75" customHeight="1" x14ac:dyDescent="0.2">
      <c r="B173" s="247"/>
      <c r="C173" s="160" t="s">
        <v>156</v>
      </c>
      <c r="D173" s="35" t="s">
        <v>62</v>
      </c>
      <c r="E173" s="35">
        <v>6</v>
      </c>
      <c r="F173" s="166">
        <v>5.8</v>
      </c>
      <c r="G173" s="98">
        <f>F173/H173*I171</f>
        <v>2900</v>
      </c>
      <c r="H173" s="86">
        <v>2</v>
      </c>
      <c r="I173" s="102">
        <v>1000</v>
      </c>
      <c r="J173" s="103"/>
      <c r="K173" s="103"/>
      <c r="L173" s="103"/>
      <c r="M173" s="103"/>
      <c r="N173" s="104"/>
      <c r="O173" s="104"/>
      <c r="P173" s="104"/>
      <c r="Q173" s="104"/>
      <c r="R173" s="104"/>
      <c r="S173" s="104"/>
      <c r="T173" s="104"/>
      <c r="U173" s="104"/>
      <c r="V173" s="104"/>
      <c r="W173" s="104"/>
      <c r="X173" s="104"/>
      <c r="Y173" s="104"/>
      <c r="Z173" s="104"/>
      <c r="AA173" s="104"/>
      <c r="AB173" s="104"/>
      <c r="AC173" s="104"/>
      <c r="AD173" s="104"/>
      <c r="AE173" s="104"/>
      <c r="AF173" s="104"/>
      <c r="AG173" s="104"/>
      <c r="AH173" s="104"/>
      <c r="AI173" s="104"/>
      <c r="AJ173" s="104"/>
      <c r="AK173" s="104"/>
      <c r="AL173" s="104"/>
      <c r="AM173" s="104"/>
      <c r="AN173" s="104"/>
      <c r="AO173" s="104"/>
      <c r="AP173" s="104"/>
      <c r="AQ173" s="104"/>
      <c r="AR173" s="104"/>
      <c r="AS173" s="104"/>
      <c r="AT173" s="104"/>
    </row>
    <row r="174" spans="1:46" s="100" customFormat="1" ht="12.75" customHeight="1" thickBot="1" x14ac:dyDescent="0.25">
      <c r="B174" s="248"/>
      <c r="C174" s="205" t="s">
        <v>172</v>
      </c>
      <c r="D174" s="37" t="s">
        <v>62</v>
      </c>
      <c r="E174" s="37">
        <v>6</v>
      </c>
      <c r="F174" s="242">
        <v>9.1999999999999993</v>
      </c>
      <c r="G174" s="206">
        <f>F174/H174*I171</f>
        <v>2857.1428571428569</v>
      </c>
      <c r="H174" s="207">
        <v>3.22</v>
      </c>
      <c r="I174" s="102">
        <v>1000</v>
      </c>
      <c r="J174" s="103"/>
      <c r="K174" s="103"/>
      <c r="L174" s="103"/>
      <c r="M174" s="103"/>
      <c r="N174" s="104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  <c r="Y174" s="104"/>
      <c r="Z174" s="104"/>
      <c r="AA174" s="104"/>
      <c r="AB174" s="104"/>
      <c r="AC174" s="104"/>
      <c r="AD174" s="104"/>
      <c r="AE174" s="104"/>
      <c r="AF174" s="104"/>
      <c r="AG174" s="104"/>
      <c r="AH174" s="104"/>
      <c r="AI174" s="104"/>
      <c r="AJ174" s="104"/>
      <c r="AK174" s="104"/>
      <c r="AL174" s="104"/>
      <c r="AM174" s="104"/>
      <c r="AN174" s="104"/>
      <c r="AO174" s="104"/>
      <c r="AP174" s="104"/>
      <c r="AQ174" s="104"/>
      <c r="AR174" s="104"/>
      <c r="AS174" s="104"/>
      <c r="AT174" s="104"/>
    </row>
    <row r="175" spans="1:46" ht="12" customHeight="1" thickBot="1" x14ac:dyDescent="0.3">
      <c r="B175" s="271" t="s">
        <v>114</v>
      </c>
      <c r="C175" s="168" t="s">
        <v>143</v>
      </c>
      <c r="D175" s="74"/>
      <c r="E175" s="74"/>
      <c r="F175" s="161"/>
      <c r="G175" s="75"/>
      <c r="H175" s="52"/>
      <c r="I175" s="102">
        <v>1000</v>
      </c>
      <c r="J175" s="72"/>
      <c r="K175" s="72"/>
      <c r="L175" s="72"/>
      <c r="M175" s="72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  <c r="AI175" s="73"/>
      <c r="AJ175" s="73"/>
      <c r="AK175" s="73"/>
      <c r="AL175" s="73"/>
      <c r="AM175" s="73"/>
      <c r="AN175" s="73"/>
      <c r="AO175" s="73"/>
      <c r="AP175" s="73"/>
      <c r="AQ175" s="73"/>
      <c r="AR175" s="73"/>
      <c r="AS175" s="73"/>
      <c r="AT175" s="73"/>
    </row>
    <row r="176" spans="1:46" ht="12" customHeight="1" x14ac:dyDescent="0.25">
      <c r="B176" s="272"/>
      <c r="C176" s="169" t="s">
        <v>147</v>
      </c>
      <c r="D176" s="22" t="s">
        <v>113</v>
      </c>
      <c r="E176" s="22">
        <v>2</v>
      </c>
      <c r="F176" s="200">
        <v>4.3499999999999996</v>
      </c>
      <c r="G176" s="78">
        <f>I172/H176*F176</f>
        <v>3222.2222222222217</v>
      </c>
      <c r="H176" s="22">
        <v>1.35</v>
      </c>
      <c r="I176" s="102">
        <v>1000</v>
      </c>
      <c r="J176" s="72"/>
      <c r="K176" s="72"/>
      <c r="L176" s="72"/>
      <c r="M176" s="72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  <c r="AI176" s="73"/>
      <c r="AJ176" s="73"/>
      <c r="AK176" s="73"/>
      <c r="AL176" s="73"/>
      <c r="AM176" s="73"/>
      <c r="AN176" s="73"/>
      <c r="AO176" s="73"/>
      <c r="AP176" s="73"/>
      <c r="AQ176" s="73"/>
      <c r="AR176" s="73"/>
      <c r="AS176" s="73"/>
      <c r="AT176" s="73"/>
    </row>
    <row r="177" spans="2:46" ht="12" customHeight="1" x14ac:dyDescent="0.25">
      <c r="B177" s="272"/>
      <c r="C177" s="170" t="s">
        <v>122</v>
      </c>
      <c r="D177" s="41" t="s">
        <v>113</v>
      </c>
      <c r="E177" s="41">
        <v>2</v>
      </c>
      <c r="F177" s="196">
        <v>2.5</v>
      </c>
      <c r="G177" s="77">
        <f>I175/H177*F177</f>
        <v>3676.4705882352937</v>
      </c>
      <c r="H177" s="41">
        <v>0.68</v>
      </c>
      <c r="I177" s="102">
        <v>1000</v>
      </c>
      <c r="J177" s="72"/>
      <c r="K177" s="72"/>
      <c r="L177" s="72"/>
      <c r="M177" s="72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  <c r="AI177" s="73"/>
      <c r="AJ177" s="73"/>
      <c r="AK177" s="73"/>
      <c r="AL177" s="73"/>
      <c r="AM177" s="73"/>
      <c r="AN177" s="73"/>
      <c r="AO177" s="73"/>
      <c r="AP177" s="73"/>
      <c r="AQ177" s="73"/>
      <c r="AR177" s="73"/>
      <c r="AS177" s="73"/>
      <c r="AT177" s="73"/>
    </row>
    <row r="178" spans="2:46" s="90" customFormat="1" ht="12" customHeight="1" x14ac:dyDescent="0.25">
      <c r="B178" s="272"/>
      <c r="C178" s="171" t="s">
        <v>155</v>
      </c>
      <c r="D178" s="81" t="s">
        <v>113</v>
      </c>
      <c r="E178" s="81">
        <v>2</v>
      </c>
      <c r="F178" s="153">
        <v>5.0999999999999996</v>
      </c>
      <c r="G178" s="82">
        <f>I176/H178*F178</f>
        <v>3805.9701492537311</v>
      </c>
      <c r="H178" s="81">
        <v>1.34</v>
      </c>
      <c r="I178" s="105">
        <v>1000</v>
      </c>
      <c r="J178" s="89"/>
      <c r="K178" s="89"/>
      <c r="L178" s="89"/>
      <c r="M178" s="89"/>
    </row>
    <row r="179" spans="2:46" s="90" customFormat="1" ht="12" customHeight="1" thickBot="1" x14ac:dyDescent="0.3">
      <c r="B179" s="167"/>
      <c r="C179" s="171" t="s">
        <v>158</v>
      </c>
      <c r="D179" s="172" t="s">
        <v>113</v>
      </c>
      <c r="E179" s="172">
        <v>2</v>
      </c>
      <c r="F179" s="153">
        <v>8</v>
      </c>
      <c r="G179" s="145">
        <f>I177/H179*F179</f>
        <v>4000</v>
      </c>
      <c r="H179" s="172">
        <v>2</v>
      </c>
      <c r="I179" s="105">
        <v>1000</v>
      </c>
      <c r="J179" s="89"/>
      <c r="K179" s="89"/>
      <c r="L179" s="89"/>
      <c r="M179" s="89"/>
    </row>
    <row r="180" spans="2:46" s="90" customFormat="1" ht="12" customHeight="1" thickBot="1" x14ac:dyDescent="0.3">
      <c r="B180" s="279" t="s">
        <v>129</v>
      </c>
      <c r="C180" s="255" t="s">
        <v>144</v>
      </c>
      <c r="D180" s="256"/>
      <c r="E180" s="256"/>
      <c r="F180" s="256"/>
      <c r="G180" s="256"/>
      <c r="H180" s="257"/>
      <c r="I180" s="105">
        <v>1000</v>
      </c>
      <c r="J180" s="89"/>
      <c r="K180" s="89"/>
      <c r="L180" s="89"/>
      <c r="M180" s="89"/>
    </row>
    <row r="181" spans="2:46" ht="12" customHeight="1" x14ac:dyDescent="0.25">
      <c r="B181" s="280"/>
      <c r="C181" s="181" t="s">
        <v>118</v>
      </c>
      <c r="D181" s="92" t="s">
        <v>120</v>
      </c>
      <c r="E181" s="91">
        <v>1</v>
      </c>
      <c r="F181" s="185">
        <v>4</v>
      </c>
      <c r="G181" s="189">
        <f>I178/H181*F181</f>
        <v>4000</v>
      </c>
      <c r="H181" s="91">
        <v>1</v>
      </c>
      <c r="I181" s="105">
        <v>1000</v>
      </c>
      <c r="J181" s="72"/>
      <c r="K181" s="72"/>
      <c r="L181" s="72"/>
      <c r="M181" s="72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</row>
    <row r="182" spans="2:46" ht="13.5" customHeight="1" x14ac:dyDescent="0.25">
      <c r="B182" s="280"/>
      <c r="C182" s="182" t="s">
        <v>119</v>
      </c>
      <c r="D182" s="176" t="s">
        <v>120</v>
      </c>
      <c r="E182" s="172">
        <v>1</v>
      </c>
      <c r="F182" s="186">
        <v>4</v>
      </c>
      <c r="G182" s="82">
        <f>I180/H182*F182</f>
        <v>4000</v>
      </c>
      <c r="H182" s="172">
        <v>1</v>
      </c>
      <c r="I182" s="105">
        <v>1000</v>
      </c>
      <c r="J182" s="72"/>
      <c r="K182" s="72"/>
      <c r="L182" s="72"/>
      <c r="M182" s="72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  <c r="AK182" s="73"/>
      <c r="AL182" s="73"/>
      <c r="AM182" s="73"/>
      <c r="AN182" s="73"/>
      <c r="AO182" s="73"/>
      <c r="AP182" s="73"/>
      <c r="AQ182" s="73"/>
      <c r="AR182" s="73"/>
      <c r="AS182" s="73"/>
      <c r="AT182" s="73"/>
    </row>
    <row r="183" spans="2:46" ht="13.5" customHeight="1" thickBot="1" x14ac:dyDescent="0.3">
      <c r="B183" s="281"/>
      <c r="C183" s="183" t="s">
        <v>165</v>
      </c>
      <c r="D183" s="184" t="s">
        <v>120</v>
      </c>
      <c r="E183" s="150">
        <v>1</v>
      </c>
      <c r="F183" s="187">
        <v>5</v>
      </c>
      <c r="G183" s="98">
        <f>I181/H183*F183</f>
        <v>5000</v>
      </c>
      <c r="H183" s="150">
        <v>1</v>
      </c>
      <c r="I183" s="105"/>
      <c r="J183" s="72"/>
      <c r="K183" s="72"/>
      <c r="L183" s="72"/>
      <c r="M183" s="72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  <c r="AK183" s="73"/>
      <c r="AL183" s="73"/>
      <c r="AM183" s="73"/>
      <c r="AN183" s="73"/>
      <c r="AO183" s="73"/>
      <c r="AP183" s="73"/>
      <c r="AQ183" s="73"/>
      <c r="AR183" s="73"/>
      <c r="AS183" s="73"/>
      <c r="AT183" s="73"/>
    </row>
    <row r="184" spans="2:46" ht="13.5" customHeight="1" thickBot="1" x14ac:dyDescent="0.3">
      <c r="B184" s="180" t="s">
        <v>140</v>
      </c>
      <c r="C184" s="179" t="s">
        <v>141</v>
      </c>
      <c r="D184" s="175" t="s">
        <v>142</v>
      </c>
      <c r="E184" s="177">
        <v>1</v>
      </c>
      <c r="F184" s="188">
        <v>9.5</v>
      </c>
      <c r="G184" s="178">
        <f>40*F184</f>
        <v>380</v>
      </c>
      <c r="H184" s="177">
        <v>1</v>
      </c>
      <c r="I184" s="105">
        <v>1000</v>
      </c>
      <c r="J184" s="72"/>
      <c r="K184" s="72"/>
      <c r="L184" s="72"/>
      <c r="M184" s="72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  <c r="AK184" s="73"/>
      <c r="AL184" s="73"/>
      <c r="AM184" s="73"/>
      <c r="AN184" s="73"/>
      <c r="AO184" s="73"/>
      <c r="AP184" s="73"/>
      <c r="AQ184" s="73"/>
      <c r="AR184" s="73"/>
      <c r="AS184" s="73"/>
      <c r="AT184" s="73"/>
    </row>
    <row r="185" spans="2:46" ht="12" customHeight="1" x14ac:dyDescent="0.25">
      <c r="B185" s="132"/>
      <c r="J185" s="72"/>
      <c r="K185" s="72"/>
      <c r="L185" s="72"/>
      <c r="M185" s="72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  <c r="AK185" s="73"/>
      <c r="AL185" s="73"/>
      <c r="AM185" s="73"/>
      <c r="AN185" s="73"/>
      <c r="AO185" s="73"/>
      <c r="AP185" s="73"/>
      <c r="AQ185" s="73"/>
      <c r="AR185" s="73"/>
      <c r="AS185" s="73"/>
      <c r="AT185" s="73"/>
    </row>
    <row r="186" spans="2:46" ht="12" customHeight="1" x14ac:dyDescent="0.25">
      <c r="J186" s="72"/>
      <c r="K186" s="72"/>
      <c r="L186" s="72"/>
      <c r="M186" s="72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  <c r="AI186" s="73"/>
      <c r="AJ186" s="73"/>
      <c r="AK186" s="73"/>
      <c r="AL186" s="73"/>
      <c r="AM186" s="73"/>
      <c r="AN186" s="73"/>
      <c r="AO186" s="73"/>
      <c r="AP186" s="73"/>
      <c r="AQ186" s="73"/>
      <c r="AR186" s="73"/>
      <c r="AS186" s="73"/>
      <c r="AT186" s="73"/>
    </row>
    <row r="187" spans="2:46" ht="12" customHeight="1" x14ac:dyDescent="0.25">
      <c r="J187" s="72"/>
      <c r="K187" s="72"/>
      <c r="L187" s="72"/>
      <c r="M187" s="72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</row>
    <row r="188" spans="2:46" ht="12" customHeight="1" x14ac:dyDescent="0.25">
      <c r="J188" s="72"/>
      <c r="K188" s="72"/>
      <c r="L188" s="72"/>
      <c r="M188" s="72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</row>
    <row r="189" spans="2:46" ht="12" customHeight="1" x14ac:dyDescent="0.25">
      <c r="J189" s="72"/>
      <c r="K189" s="72"/>
      <c r="L189" s="72"/>
      <c r="M189" s="72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</row>
    <row r="190" spans="2:46" ht="12" customHeight="1" x14ac:dyDescent="0.25">
      <c r="J190" s="72"/>
      <c r="K190" s="72"/>
      <c r="L190" s="72"/>
      <c r="M190" s="111"/>
      <c r="N190" s="112"/>
      <c r="O190" s="112"/>
      <c r="P190" s="112"/>
      <c r="Q190" s="112"/>
      <c r="R190" s="112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</row>
    <row r="191" spans="2:46" ht="12" customHeight="1" x14ac:dyDescent="0.25">
      <c r="J191" s="72"/>
      <c r="K191" s="72"/>
      <c r="L191" s="72"/>
      <c r="M191" s="113"/>
      <c r="N191" s="114"/>
      <c r="O191" s="114"/>
      <c r="P191" s="115"/>
      <c r="Q191" s="116"/>
      <c r="R191" s="117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  <c r="AK191" s="73"/>
      <c r="AL191" s="73"/>
      <c r="AM191" s="73"/>
      <c r="AN191" s="73"/>
      <c r="AO191" s="73"/>
      <c r="AP191" s="73"/>
      <c r="AQ191" s="73"/>
      <c r="AR191" s="73"/>
      <c r="AS191" s="73"/>
      <c r="AT191" s="73"/>
    </row>
    <row r="192" spans="2:46" ht="12" customHeight="1" x14ac:dyDescent="0.25">
      <c r="J192" s="72"/>
      <c r="K192" s="72"/>
      <c r="L192" s="72"/>
      <c r="M192" s="113"/>
      <c r="N192" s="114"/>
      <c r="O192" s="114"/>
      <c r="P192" s="115"/>
      <c r="Q192" s="116"/>
      <c r="R192" s="117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</row>
    <row r="193" spans="10:46" ht="12" customHeight="1" x14ac:dyDescent="0.25">
      <c r="J193" s="72"/>
      <c r="K193" s="72"/>
      <c r="L193" s="72"/>
      <c r="M193" s="111"/>
      <c r="N193" s="112"/>
      <c r="O193" s="112"/>
      <c r="P193" s="112"/>
      <c r="Q193" s="112"/>
      <c r="R193" s="112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  <c r="AI193" s="73"/>
      <c r="AJ193" s="73"/>
      <c r="AK193" s="73"/>
      <c r="AL193" s="73"/>
      <c r="AM193" s="73"/>
      <c r="AN193" s="73"/>
      <c r="AO193" s="73"/>
      <c r="AP193" s="73"/>
      <c r="AQ193" s="73"/>
      <c r="AR193" s="73"/>
      <c r="AS193" s="73"/>
      <c r="AT193" s="73"/>
    </row>
    <row r="194" spans="10:46" ht="12" customHeight="1" x14ac:dyDescent="0.25">
      <c r="J194" s="72"/>
      <c r="K194" s="72"/>
      <c r="L194" s="72"/>
      <c r="M194" s="72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  <c r="AI194" s="73"/>
      <c r="AJ194" s="73"/>
      <c r="AK194" s="73"/>
      <c r="AL194" s="73"/>
      <c r="AM194" s="73"/>
      <c r="AN194" s="73"/>
      <c r="AO194" s="73"/>
      <c r="AP194" s="73"/>
      <c r="AQ194" s="73"/>
      <c r="AR194" s="73"/>
      <c r="AS194" s="73"/>
      <c r="AT194" s="73"/>
    </row>
    <row r="195" spans="10:46" ht="12" customHeight="1" x14ac:dyDescent="0.25">
      <c r="J195" s="72"/>
      <c r="K195" s="72"/>
      <c r="L195" s="72"/>
      <c r="M195" s="72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  <c r="AI195" s="73"/>
      <c r="AJ195" s="73"/>
      <c r="AK195" s="73"/>
      <c r="AL195" s="73"/>
      <c r="AM195" s="73"/>
      <c r="AN195" s="73"/>
      <c r="AO195" s="73"/>
      <c r="AP195" s="73"/>
      <c r="AQ195" s="73"/>
      <c r="AR195" s="73"/>
      <c r="AS195" s="73"/>
      <c r="AT195" s="73"/>
    </row>
    <row r="196" spans="10:46" ht="12" customHeight="1" x14ac:dyDescent="0.25">
      <c r="J196" s="72"/>
      <c r="K196" s="72"/>
      <c r="L196" s="72"/>
      <c r="M196" s="72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  <c r="AI196" s="73"/>
      <c r="AJ196" s="73"/>
      <c r="AK196" s="73"/>
      <c r="AL196" s="73"/>
      <c r="AM196" s="73"/>
      <c r="AN196" s="73"/>
      <c r="AO196" s="73"/>
      <c r="AP196" s="73"/>
      <c r="AQ196" s="73"/>
      <c r="AR196" s="73"/>
      <c r="AS196" s="73"/>
      <c r="AT196" s="73"/>
    </row>
    <row r="197" spans="10:46" ht="12" customHeight="1" x14ac:dyDescent="0.25">
      <c r="J197" s="72"/>
      <c r="K197" s="72"/>
      <c r="L197" s="72"/>
      <c r="M197" s="72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  <c r="AI197" s="73"/>
      <c r="AJ197" s="73"/>
      <c r="AK197" s="73"/>
      <c r="AL197" s="73"/>
      <c r="AM197" s="73"/>
      <c r="AN197" s="73"/>
      <c r="AO197" s="73"/>
      <c r="AP197" s="73"/>
      <c r="AQ197" s="73"/>
      <c r="AR197" s="73"/>
      <c r="AS197" s="73"/>
      <c r="AT197" s="73"/>
    </row>
    <row r="198" spans="10:46" ht="12" customHeight="1" x14ac:dyDescent="0.25">
      <c r="J198" s="72"/>
      <c r="K198" s="72"/>
      <c r="L198" s="72"/>
      <c r="M198" s="72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  <c r="AI198" s="73"/>
      <c r="AJ198" s="73"/>
      <c r="AK198" s="73"/>
      <c r="AL198" s="73"/>
      <c r="AM198" s="73"/>
      <c r="AN198" s="73"/>
      <c r="AO198" s="73"/>
      <c r="AP198" s="73"/>
      <c r="AQ198" s="73"/>
      <c r="AR198" s="73"/>
      <c r="AS198" s="73"/>
      <c r="AT198" s="73"/>
    </row>
    <row r="199" spans="10:46" ht="12" customHeight="1" x14ac:dyDescent="0.25">
      <c r="J199" s="72"/>
      <c r="K199" s="72"/>
      <c r="L199" s="72"/>
      <c r="M199" s="72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  <c r="AI199" s="73"/>
      <c r="AJ199" s="73"/>
      <c r="AK199" s="73"/>
      <c r="AL199" s="73"/>
      <c r="AM199" s="73"/>
      <c r="AN199" s="73"/>
      <c r="AO199" s="73"/>
      <c r="AP199" s="73"/>
      <c r="AQ199" s="73"/>
      <c r="AR199" s="73"/>
      <c r="AS199" s="73"/>
      <c r="AT199" s="73"/>
    </row>
    <row r="200" spans="10:46" ht="12" customHeight="1" x14ac:dyDescent="0.25">
      <c r="J200" s="72"/>
      <c r="K200" s="72"/>
      <c r="L200" s="72"/>
      <c r="M200" s="72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  <c r="AI200" s="73"/>
      <c r="AJ200" s="73"/>
      <c r="AK200" s="73"/>
      <c r="AL200" s="73"/>
      <c r="AM200" s="73"/>
      <c r="AN200" s="73"/>
      <c r="AO200" s="73"/>
      <c r="AP200" s="73"/>
      <c r="AQ200" s="73"/>
      <c r="AR200" s="73"/>
      <c r="AS200" s="73"/>
      <c r="AT200" s="73"/>
    </row>
    <row r="201" spans="10:46" ht="12" customHeight="1" x14ac:dyDescent="0.25">
      <c r="J201" s="72"/>
      <c r="K201" s="72"/>
      <c r="L201" s="72"/>
      <c r="M201" s="72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  <c r="AI201" s="73"/>
      <c r="AJ201" s="73"/>
      <c r="AK201" s="73"/>
      <c r="AL201" s="73"/>
      <c r="AM201" s="73"/>
      <c r="AN201" s="73"/>
      <c r="AO201" s="73"/>
      <c r="AP201" s="73"/>
      <c r="AQ201" s="73"/>
      <c r="AR201" s="73"/>
      <c r="AS201" s="73"/>
      <c r="AT201" s="73"/>
    </row>
    <row r="202" spans="10:46" ht="12" customHeight="1" x14ac:dyDescent="0.25">
      <c r="J202" s="72"/>
      <c r="K202" s="72"/>
      <c r="L202" s="72"/>
      <c r="M202" s="72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  <c r="AI202" s="73"/>
      <c r="AJ202" s="73"/>
      <c r="AK202" s="73"/>
      <c r="AL202" s="73"/>
      <c r="AM202" s="73"/>
      <c r="AN202" s="73"/>
      <c r="AO202" s="73"/>
      <c r="AP202" s="73"/>
      <c r="AQ202" s="73"/>
      <c r="AR202" s="73"/>
      <c r="AS202" s="73"/>
      <c r="AT202" s="73"/>
    </row>
    <row r="203" spans="10:46" ht="12" customHeight="1" x14ac:dyDescent="0.25">
      <c r="J203" s="72"/>
      <c r="K203" s="72"/>
      <c r="L203" s="72"/>
      <c r="M203" s="72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3"/>
      <c r="AF203" s="73"/>
      <c r="AG203" s="73"/>
      <c r="AH203" s="73"/>
      <c r="AI203" s="73"/>
      <c r="AJ203" s="73"/>
      <c r="AK203" s="73"/>
      <c r="AL203" s="73"/>
      <c r="AM203" s="73"/>
      <c r="AN203" s="73"/>
      <c r="AO203" s="73"/>
      <c r="AP203" s="73"/>
      <c r="AQ203" s="73"/>
      <c r="AR203" s="73"/>
      <c r="AS203" s="73"/>
      <c r="AT203" s="73"/>
    </row>
    <row r="204" spans="10:46" ht="12" customHeight="1" x14ac:dyDescent="0.25">
      <c r="J204" s="72"/>
      <c r="K204" s="72"/>
      <c r="L204" s="72"/>
      <c r="M204" s="72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  <c r="AI204" s="73"/>
      <c r="AJ204" s="73"/>
      <c r="AK204" s="73"/>
      <c r="AL204" s="73"/>
      <c r="AM204" s="73"/>
      <c r="AN204" s="73"/>
      <c r="AO204" s="73"/>
      <c r="AP204" s="73"/>
      <c r="AQ204" s="73"/>
      <c r="AR204" s="73"/>
      <c r="AS204" s="73"/>
      <c r="AT204" s="73"/>
    </row>
  </sheetData>
  <mergeCells count="15">
    <mergeCell ref="B168:B174"/>
    <mergeCell ref="B27:B31"/>
    <mergeCell ref="C27:D27"/>
    <mergeCell ref="D1:H1"/>
    <mergeCell ref="C180:H180"/>
    <mergeCell ref="B161:B167"/>
    <mergeCell ref="B7:B23"/>
    <mergeCell ref="B6:C6"/>
    <mergeCell ref="B32:B91"/>
    <mergeCell ref="B152:B160"/>
    <mergeCell ref="B175:B178"/>
    <mergeCell ref="B92:B131"/>
    <mergeCell ref="C128:H128"/>
    <mergeCell ref="B180:B183"/>
    <mergeCell ref="B132:B151"/>
  </mergeCells>
  <hyperlinks>
    <hyperlink ref="B1" r:id="rId1"/>
    <hyperlink ref="A163" r:id="rId2" display="https://e.mail.ru/compose?To=evb@agrupp.com"/>
  </hyperlinks>
  <pageMargins left="0.70866141732283472" right="0.70866141732283472" top="0.31496062992125984" bottom="0" header="0.31496062992125984" footer="0.31496062992125984"/>
  <pageSetup paperSize="9" scale="92" fitToWidth="2" fitToHeight="2" orientation="portrait" r:id="rId3"/>
  <ignoredErrors>
    <ignoredError sqref="G148 G122 G116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H12" sqref="H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Витебск</vt:lpstr>
      <vt:lpstr>Лист2</vt:lpstr>
      <vt:lpstr>Лист3</vt:lpstr>
      <vt:lpstr>Витебск!Область_печати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Self Contained</cp:lastModifiedBy>
  <cp:lastPrinted>2021-07-19T12:00:56Z</cp:lastPrinted>
  <dcterms:created xsi:type="dcterms:W3CDTF">2017-08-18T11:29:09Z</dcterms:created>
  <dcterms:modified xsi:type="dcterms:W3CDTF">2025-05-28T11:55:50Z</dcterms:modified>
</cp:coreProperties>
</file>